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010" tabRatio="935" firstSheet="15" activeTab="17"/>
  </bookViews>
  <sheets>
    <sheet name="Step 1 (CZ)" sheetId="1" r:id="rId1"/>
    <sheet name="Step 2 (CZ)" sheetId="2" r:id="rId2"/>
    <sheet name="Step 3 (CZ)" sheetId="3" r:id="rId3"/>
    <sheet name="Step 4 (CZ)" sheetId="4" r:id="rId4"/>
    <sheet name="Step 5a (CZ)" sheetId="5" r:id="rId5"/>
    <sheet name="Step 5b (CZ)" sheetId="6" r:id="rId6"/>
    <sheet name="Step 5c (CZ)" sheetId="7" r:id="rId7"/>
    <sheet name="Step 6 (CZ)" sheetId="8" r:id="rId8"/>
    <sheet name="Step 7 (CZ)" sheetId="9" r:id="rId9"/>
    <sheet name="Step 1 (DE)" sheetId="10" r:id="rId10"/>
    <sheet name="Step 2 (DE)" sheetId="11" r:id="rId11"/>
    <sheet name="Step 3 (DE)" sheetId="12" r:id="rId12"/>
    <sheet name="Step 4 (DE)" sheetId="13" r:id="rId13"/>
    <sheet name="Step 5a (DE)" sheetId="14" r:id="rId14"/>
    <sheet name="Step 5b (DE)" sheetId="15" r:id="rId15"/>
    <sheet name="Step 5c (DE)" sheetId="16" r:id="rId16"/>
    <sheet name="Step 6 (DE)" sheetId="17" r:id="rId17"/>
    <sheet name="Step 7 (DE)" sheetId="18" r:id="rId18"/>
  </sheets>
  <definedNames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<sst xmlns="http://schemas.openxmlformats.org/spreadsheetml/2006/main" count="291" uniqueCount="100">
  <si>
    <t>SE285-seeds and plants</t>
  </si>
  <si>
    <t>SE295-fertilisers</t>
  </si>
  <si>
    <t>SE300-crop protection</t>
  </si>
  <si>
    <t>Ad hoc surveys</t>
  </si>
  <si>
    <t>reduction due to obligations</t>
  </si>
  <si>
    <t>%</t>
  </si>
  <si>
    <t xml:space="preserve">average gross yield on grassland </t>
  </si>
  <si>
    <t>reduction due to harvest losses</t>
  </si>
  <si>
    <t>EUR/ MJ NEL</t>
  </si>
  <si>
    <t>MJ NEL/ ha</t>
  </si>
  <si>
    <t>EUR/ha</t>
  </si>
  <si>
    <t>Cost of agricultural products in CZ (part of FADN)</t>
  </si>
  <si>
    <t>output of meadows</t>
  </si>
  <si>
    <t>Test areas of grassland</t>
  </si>
  <si>
    <t>Gross margin of meadows</t>
  </si>
  <si>
    <t>x</t>
  </si>
  <si>
    <t>Baseline situation</t>
  </si>
  <si>
    <t xml:space="preserve">crop yield </t>
  </si>
  <si>
    <t>(ton/ha)</t>
  </si>
  <si>
    <t xml:space="preserve">sale price of crop </t>
  </si>
  <si>
    <t>(CZK/ton)</t>
  </si>
  <si>
    <t>CZK/ha</t>
  </si>
  <si>
    <t>N2000 situation</t>
  </si>
  <si>
    <t>Total compliance cost</t>
  </si>
  <si>
    <t xml:space="preserve">1. with high conservation obligations </t>
  </si>
  <si>
    <t>2. with moderate conservation obligations</t>
  </si>
  <si>
    <t>3. with minimal conservation obligations</t>
  </si>
  <si>
    <t>Step 1</t>
  </si>
  <si>
    <t>Income foregone</t>
  </si>
  <si>
    <t>Payment differentiation:</t>
  </si>
  <si>
    <t>Yes</t>
  </si>
  <si>
    <t>Go to step 2</t>
  </si>
  <si>
    <t>No</t>
  </si>
  <si>
    <t>Measure 213: Example Czech Republic</t>
  </si>
  <si>
    <t>Measure 213: Example Germany - NRW</t>
  </si>
  <si>
    <t>Go to step 3</t>
  </si>
  <si>
    <t>income foregone / additionl costs</t>
  </si>
  <si>
    <t>Step 2</t>
  </si>
  <si>
    <t>Categorie: Planning and Management</t>
  </si>
  <si>
    <t xml:space="preserve">Respect of particular restrictions 1 </t>
  </si>
  <si>
    <t>Respect of particular restrictions 2</t>
  </si>
  <si>
    <t>Respect of particular restrictions 3</t>
  </si>
  <si>
    <t>Categorie:</t>
  </si>
  <si>
    <t>Planning and Management</t>
  </si>
  <si>
    <t>Elements:</t>
  </si>
  <si>
    <t>Go to step 4</t>
  </si>
  <si>
    <t>Step 3</t>
  </si>
  <si>
    <t>Type of Crops</t>
  </si>
  <si>
    <t>Rough grazing</t>
  </si>
  <si>
    <t>Permanent pasture</t>
  </si>
  <si>
    <t>level 1</t>
  </si>
  <si>
    <t>level 2</t>
  </si>
  <si>
    <t>1 Differentiation level (from step 2)</t>
  </si>
  <si>
    <t>2 Differentiation levels (from step 3)</t>
  </si>
  <si>
    <t>none</t>
  </si>
  <si>
    <t>income foregone</t>
  </si>
  <si>
    <t>Existence of differentiation (from step 1)</t>
  </si>
  <si>
    <t>Differentiation category</t>
  </si>
  <si>
    <t>Differentiation element</t>
  </si>
  <si>
    <t>Overview of differentiation</t>
  </si>
  <si>
    <t>Step 5a:</t>
  </si>
  <si>
    <t>Identification of cost / income components according to applied differentiation</t>
  </si>
  <si>
    <t>Output of grassland</t>
  </si>
  <si>
    <t>Step 5b:</t>
  </si>
  <si>
    <t>Step 5b Calculation and/or source of cost components (level 2)</t>
  </si>
  <si>
    <t>Step 5c:</t>
  </si>
  <si>
    <t>Step 5c Calculation and/or source of cost components (level 3)</t>
  </si>
  <si>
    <t>Data source</t>
  </si>
  <si>
    <t>net yield on grassland</t>
  </si>
  <si>
    <t>price (= replacement cost for wheat)</t>
  </si>
  <si>
    <t>Output of grassland - value</t>
  </si>
  <si>
    <t>Opinion of experts and stakeholders</t>
  </si>
  <si>
    <t>If more detailed calculation is necessary</t>
  </si>
  <si>
    <t>Step 7:</t>
  </si>
  <si>
    <t>Step 6:</t>
  </si>
  <si>
    <t>Step 6: RDR payment limits: Overview and calculation of eligible payment elements</t>
  </si>
  <si>
    <t xml:space="preserve"> Total payment</t>
  </si>
  <si>
    <t>Initial maximum Natura 2000payment for a period not exceeding five years</t>
  </si>
  <si>
    <t>500 *</t>
  </si>
  <si>
    <t>200 *</t>
  </si>
  <si>
    <t>* These amounts may be increased in exceptional cases taking account of specific circumstances to be justified in the RDPs</t>
  </si>
  <si>
    <t>Normal maximum Natura 2000 payment</t>
  </si>
  <si>
    <t>RDR payment rate</t>
  </si>
  <si>
    <t>Proposed amount of payment</t>
  </si>
  <si>
    <t>Eligible amount of payment</t>
  </si>
  <si>
    <t>NO</t>
  </si>
  <si>
    <t>Other direct costs and services</t>
  </si>
  <si>
    <t>other direct material</t>
  </si>
  <si>
    <t>Additional costs</t>
  </si>
  <si>
    <t>Income foregone / Additional costs</t>
  </si>
  <si>
    <t>see step 5C</t>
  </si>
  <si>
    <t>Adjusted /rounded amount of payment</t>
  </si>
  <si>
    <t>Proposed amount of payment for 2007</t>
  </si>
  <si>
    <t>Proposed amount of payment for 2008</t>
  </si>
  <si>
    <t>Step 4</t>
  </si>
  <si>
    <r>
      <t xml:space="preserve">Differentiation level 1: Choose relevant differentiation </t>
    </r>
    <r>
      <rPr>
        <b/>
        <u val="single"/>
        <sz val="14"/>
        <rFont val="Arial"/>
        <family val="2"/>
      </rPr>
      <t>category and elements</t>
    </r>
  </si>
  <si>
    <r>
      <t xml:space="preserve">If there are multiple differentiation levels  - </t>
    </r>
    <r>
      <rPr>
        <b/>
        <u val="single"/>
        <sz val="14"/>
        <rFont val="Arial"/>
        <family val="2"/>
      </rPr>
      <t>choose</t>
    </r>
    <r>
      <rPr>
        <b/>
        <sz val="14"/>
        <rFont val="Arial"/>
        <family val="2"/>
      </rPr>
      <t xml:space="preserve"> relevant category and elements of the </t>
    </r>
    <r>
      <rPr>
        <b/>
        <u val="single"/>
        <sz val="14"/>
        <rFont val="Arial"/>
        <family val="2"/>
      </rPr>
      <t>differentiation level 1 and continue to level 2</t>
    </r>
  </si>
  <si>
    <r>
      <t xml:space="preserve">Differentiation level 2: Choose relevant differentiation </t>
    </r>
    <r>
      <rPr>
        <b/>
        <u val="single"/>
        <sz val="14"/>
        <rFont val="Arial"/>
        <family val="2"/>
      </rPr>
      <t>category and elements within differentiation level 1</t>
    </r>
  </si>
  <si>
    <t>Y</t>
  </si>
  <si>
    <t>no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</si>
</sst>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.0"/>
    <numFmt numFmtId="185" formatCode="h\.mm\.ss"/>
    <numFmt numFmtId="186" formatCode="[$-410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"/>
    <numFmt numFmtId="192" formatCode="#,##0;\-#,##0"/>
    <numFmt numFmtId="193" formatCode="0.0000000"/>
    <numFmt numFmtId="194" formatCode="#,##0.00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color indexed="17"/>
      <name val="Arial"/>
      <family val="2"/>
    </font>
    <font>
      <b/>
      <u val="single"/>
      <sz val="14"/>
      <name val="Arial"/>
      <family val="2"/>
    </font>
    <font>
      <b/>
      <sz val="14"/>
      <color indexed="57"/>
      <name val="Arial"/>
      <family val="2"/>
    </font>
    <font>
      <sz val="14"/>
      <color indexed="17"/>
      <name val="Arial"/>
      <family val="0"/>
    </font>
    <font>
      <sz val="14"/>
      <color indexed="10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2" borderId="0" xfId="21" applyFont="1" applyFill="1">
      <alignment/>
      <protection/>
    </xf>
    <xf numFmtId="0" fontId="8" fillId="3" borderId="0" xfId="21" applyFont="1" applyFill="1" applyAlignment="1">
      <alignment horizontal="center" wrapText="1"/>
      <protection/>
    </xf>
    <xf numFmtId="0" fontId="0" fillId="0" borderId="0" xfId="21">
      <alignment/>
      <protection/>
    </xf>
    <xf numFmtId="0" fontId="9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 vertical="top" wrapText="1"/>
      <protection/>
    </xf>
    <xf numFmtId="0" fontId="2" fillId="0" borderId="0" xfId="21" applyFont="1" applyFill="1" applyBorder="1" applyAlignment="1">
      <alignment vertical="top" wrapText="1"/>
      <protection/>
    </xf>
    <xf numFmtId="0" fontId="7" fillId="2" borderId="0" xfId="21" applyFont="1" applyFill="1" applyAlignment="1">
      <alignment wrapText="1"/>
      <protection/>
    </xf>
    <xf numFmtId="0" fontId="7" fillId="0" borderId="0" xfId="21" applyFont="1" applyFill="1" applyAlignment="1">
      <alignment wrapText="1"/>
      <protection/>
    </xf>
    <xf numFmtId="0" fontId="8" fillId="0" borderId="0" xfId="21" applyFont="1" applyFill="1" applyAlignment="1">
      <alignment horizontal="center" wrapText="1"/>
      <protection/>
    </xf>
    <xf numFmtId="0" fontId="0" fillId="0" borderId="0" xfId="21" applyFill="1">
      <alignment/>
      <protection/>
    </xf>
    <xf numFmtId="0" fontId="5" fillId="4" borderId="0" xfId="21" applyFont="1" applyFill="1" applyAlignment="1">
      <alignment wrapText="1"/>
      <protection/>
    </xf>
    <xf numFmtId="0" fontId="0" fillId="0" borderId="0" xfId="21" applyFont="1" applyFill="1">
      <alignment/>
      <protection/>
    </xf>
    <xf numFmtId="0" fontId="5" fillId="0" borderId="0" xfId="21" applyFont="1" applyFill="1" applyAlignment="1">
      <alignment wrapText="1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Alignment="1">
      <alignment wrapText="1"/>
      <protection/>
    </xf>
    <xf numFmtId="0" fontId="0" fillId="0" borderId="1" xfId="21" applyBorder="1">
      <alignment/>
      <protection/>
    </xf>
    <xf numFmtId="0" fontId="8" fillId="3" borderId="0" xfId="21" applyFont="1" applyFill="1" applyAlignment="1">
      <alignment horizontal="left"/>
      <protection/>
    </xf>
    <xf numFmtId="0" fontId="0" fillId="3" borderId="0" xfId="21" applyFill="1" applyAlignment="1">
      <alignment horizontal="left"/>
      <protection/>
    </xf>
    <xf numFmtId="0" fontId="0" fillId="0" borderId="0" xfId="21" applyAlignment="1">
      <alignment horizontal="left"/>
      <protection/>
    </xf>
    <xf numFmtId="0" fontId="11" fillId="0" borderId="0" xfId="21" applyFont="1">
      <alignment/>
      <protection/>
    </xf>
    <xf numFmtId="0" fontId="5" fillId="5" borderId="0" xfId="21" applyFont="1" applyFill="1">
      <alignment/>
      <protection/>
    </xf>
    <xf numFmtId="0" fontId="8" fillId="0" borderId="0" xfId="21" applyFont="1" applyFill="1" applyBorder="1" applyAlignment="1">
      <alignment horizontal="left" wrapText="1"/>
      <protection/>
    </xf>
    <xf numFmtId="0" fontId="8" fillId="0" borderId="0" xfId="21" applyFont="1" applyFill="1" applyBorder="1" applyAlignment="1">
      <alignment horizontal="center" wrapText="1"/>
      <protection/>
    </xf>
    <xf numFmtId="0" fontId="0" fillId="0" borderId="0" xfId="21" applyFill="1" applyBorder="1">
      <alignment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horizontal="left" vertical="center"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left"/>
      <protection/>
    </xf>
    <xf numFmtId="4" fontId="0" fillId="0" borderId="0" xfId="21" applyNumberFormat="1" applyFont="1" applyFill="1" applyBorder="1">
      <alignment/>
      <protection/>
    </xf>
    <xf numFmtId="4" fontId="6" fillId="0" borderId="0" xfId="21" applyNumberFormat="1" applyFont="1" applyFill="1" applyBorder="1">
      <alignment/>
      <protection/>
    </xf>
    <xf numFmtId="0" fontId="0" fillId="0" borderId="0" xfId="21" applyFont="1">
      <alignment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2" fillId="0" borderId="0" xfId="21" applyFont="1">
      <alignment/>
      <protection/>
    </xf>
    <xf numFmtId="0" fontId="2" fillId="0" borderId="0" xfId="21" applyFont="1" applyFill="1" applyBorder="1">
      <alignment/>
      <protection/>
    </xf>
    <xf numFmtId="1" fontId="0" fillId="0" borderId="0" xfId="21" applyNumberFormat="1">
      <alignment/>
      <protection/>
    </xf>
    <xf numFmtId="0" fontId="0" fillId="0" borderId="0" xfId="21" applyBorder="1" applyAlignment="1">
      <alignment horizontal="left" vertical="center"/>
      <protection/>
    </xf>
    <xf numFmtId="0" fontId="0" fillId="0" borderId="0" xfId="21" applyFont="1" applyFill="1" applyBorder="1">
      <alignment/>
      <protection/>
    </xf>
    <xf numFmtId="0" fontId="13" fillId="0" borderId="3" xfId="21" applyFont="1" applyFill="1" applyBorder="1" applyAlignment="1" quotePrefix="1">
      <alignment horizontal="left"/>
      <protection/>
    </xf>
    <xf numFmtId="0" fontId="13" fillId="0" borderId="4" xfId="21" applyFont="1" applyFill="1" applyBorder="1" applyAlignment="1">
      <alignment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7" xfId="21" applyFont="1" applyFill="1" applyBorder="1">
      <alignment/>
      <protection/>
    </xf>
    <xf numFmtId="0" fontId="13" fillId="0" borderId="8" xfId="21" applyFont="1" applyBorder="1" applyAlignment="1">
      <alignment horizontal="center"/>
      <protection/>
    </xf>
    <xf numFmtId="4" fontId="13" fillId="0" borderId="2" xfId="21" applyNumberFormat="1" applyFont="1" applyBorder="1" applyAlignment="1">
      <alignment horizontal="right"/>
      <protection/>
    </xf>
    <xf numFmtId="4" fontId="13" fillId="0" borderId="9" xfId="21" applyNumberFormat="1" applyFont="1" applyBorder="1" applyAlignment="1">
      <alignment horizontal="right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2" xfId="21" applyFont="1" applyFill="1" applyBorder="1">
      <alignment/>
      <protection/>
    </xf>
    <xf numFmtId="4" fontId="13" fillId="0" borderId="2" xfId="21" applyNumberFormat="1" applyFont="1" applyBorder="1">
      <alignment/>
      <protection/>
    </xf>
    <xf numFmtId="4" fontId="13" fillId="0" borderId="11" xfId="21" applyNumberFormat="1" applyFont="1" applyBorder="1">
      <alignment/>
      <protection/>
    </xf>
    <xf numFmtId="4" fontId="14" fillId="0" borderId="11" xfId="21" applyNumberFormat="1" applyFont="1" applyBorder="1">
      <alignment/>
      <protection/>
    </xf>
    <xf numFmtId="0" fontId="13" fillId="0" borderId="13" xfId="21" applyFont="1" applyFill="1" applyBorder="1">
      <alignment/>
      <protection/>
    </xf>
    <xf numFmtId="0" fontId="13" fillId="0" borderId="14" xfId="21" applyFont="1" applyBorder="1" applyAlignment="1">
      <alignment horizontal="center"/>
      <protection/>
    </xf>
    <xf numFmtId="4" fontId="13" fillId="0" borderId="14" xfId="21" applyNumberFormat="1" applyFont="1" applyBorder="1">
      <alignment/>
      <protection/>
    </xf>
    <xf numFmtId="4" fontId="13" fillId="0" borderId="15" xfId="21" applyNumberFormat="1" applyFont="1" applyBorder="1">
      <alignment/>
      <protection/>
    </xf>
    <xf numFmtId="0" fontId="7" fillId="0" borderId="16" xfId="21" applyFont="1" applyFill="1" applyBorder="1">
      <alignment/>
      <protection/>
    </xf>
    <xf numFmtId="4" fontId="13" fillId="0" borderId="17" xfId="21" applyNumberFormat="1" applyFont="1" applyBorder="1">
      <alignment/>
      <protection/>
    </xf>
    <xf numFmtId="4" fontId="13" fillId="0" borderId="6" xfId="21" applyNumberFormat="1" applyFont="1" applyBorder="1">
      <alignment/>
      <protection/>
    </xf>
    <xf numFmtId="0" fontId="15" fillId="4" borderId="18" xfId="21" applyFont="1" applyFill="1" applyBorder="1">
      <alignment/>
      <protection/>
    </xf>
    <xf numFmtId="0" fontId="13" fillId="4" borderId="19" xfId="21" applyFont="1" applyFill="1" applyBorder="1" applyAlignment="1">
      <alignment horizontal="center"/>
      <protection/>
    </xf>
    <xf numFmtId="0" fontId="13" fillId="4" borderId="20" xfId="21" applyFont="1" applyFill="1" applyBorder="1" applyAlignment="1">
      <alignment horizontal="right"/>
      <protection/>
    </xf>
    <xf numFmtId="4" fontId="13" fillId="4" borderId="21" xfId="21" applyNumberFormat="1" applyFont="1" applyFill="1" applyBorder="1" applyAlignment="1">
      <alignment horizontal="right"/>
      <protection/>
    </xf>
    <xf numFmtId="0" fontId="16" fillId="2" borderId="0" xfId="21" applyFont="1" applyFill="1" applyAlignment="1">
      <alignment wrapText="1"/>
      <protection/>
    </xf>
    <xf numFmtId="0" fontId="8" fillId="0" borderId="0" xfId="21" applyFont="1" applyAlignment="1">
      <alignment horizontal="center"/>
      <protection/>
    </xf>
    <xf numFmtId="0" fontId="16" fillId="0" borderId="0" xfId="21" applyFont="1" applyFill="1" applyAlignment="1">
      <alignment wrapText="1"/>
      <protection/>
    </xf>
    <xf numFmtId="0" fontId="7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7" fillId="5" borderId="0" xfId="21" applyFont="1" applyFill="1" applyAlignment="1">
      <alignment horizontal="center"/>
      <protection/>
    </xf>
    <xf numFmtId="0" fontId="7" fillId="4" borderId="0" xfId="21" applyFont="1" applyFill="1" applyAlignment="1">
      <alignment wrapText="1"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7" fillId="0" borderId="0" xfId="21" applyFont="1" applyFill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Fill="1" applyAlignment="1">
      <alignment wrapText="1"/>
      <protection/>
    </xf>
    <xf numFmtId="0" fontId="13" fillId="0" borderId="0" xfId="21" applyFont="1" applyBorder="1" applyAlignment="1">
      <alignment vertical="top" wrapText="1"/>
      <protection/>
    </xf>
    <xf numFmtId="0" fontId="13" fillId="0" borderId="1" xfId="21" applyFont="1" applyBorder="1" applyAlignment="1">
      <alignment vertical="top" wrapText="1"/>
      <protection/>
    </xf>
    <xf numFmtId="0" fontId="13" fillId="0" borderId="1" xfId="21" applyFont="1" applyBorder="1" applyAlignment="1">
      <alignment horizontal="center"/>
      <protection/>
    </xf>
    <xf numFmtId="0" fontId="13" fillId="0" borderId="1" xfId="21" applyFont="1" applyBorder="1">
      <alignment/>
      <protection/>
    </xf>
    <xf numFmtId="0" fontId="7" fillId="6" borderId="0" xfId="21" applyFont="1" applyFill="1" applyAlignment="1">
      <alignment horizontal="left" wrapText="1"/>
      <protection/>
    </xf>
    <xf numFmtId="0" fontId="7" fillId="0" borderId="0" xfId="21" applyFont="1" applyFill="1" applyAlignment="1">
      <alignment horizontal="left" wrapText="1"/>
      <protection/>
    </xf>
    <xf numFmtId="0" fontId="13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7" fillId="4" borderId="0" xfId="21" applyFont="1" applyFill="1" applyAlignment="1">
      <alignment wrapText="1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5" fillId="0" borderId="0" xfId="21" applyFont="1" applyFill="1">
      <alignment/>
      <protection/>
    </xf>
    <xf numFmtId="0" fontId="18" fillId="0" borderId="0" xfId="21" applyFont="1">
      <alignment/>
      <protection/>
    </xf>
    <xf numFmtId="0" fontId="7" fillId="5" borderId="0" xfId="21" applyFont="1" applyFill="1">
      <alignment/>
      <protection/>
    </xf>
    <xf numFmtId="0" fontId="13" fillId="0" borderId="22" xfId="21" applyFont="1" applyFill="1" applyBorder="1" applyAlignment="1" quotePrefix="1">
      <alignment horizontal="left"/>
      <protection/>
    </xf>
    <xf numFmtId="0" fontId="13" fillId="0" borderId="23" xfId="21" applyFont="1" applyFill="1" applyBorder="1" applyAlignment="1">
      <alignment/>
      <protection/>
    </xf>
    <xf numFmtId="0" fontId="7" fillId="0" borderId="23" xfId="21" applyFont="1" applyFill="1" applyBorder="1" applyAlignment="1">
      <alignment horizontal="center" vertical="center"/>
      <protection/>
    </xf>
    <xf numFmtId="0" fontId="7" fillId="0" borderId="24" xfId="21" applyFont="1" applyFill="1" applyBorder="1" applyAlignment="1">
      <alignment horizontal="center" vertical="center"/>
      <protection/>
    </xf>
    <xf numFmtId="0" fontId="7" fillId="0" borderId="16" xfId="21" applyFont="1" applyFill="1" applyBorder="1">
      <alignment/>
      <protection/>
    </xf>
    <xf numFmtId="0" fontId="13" fillId="0" borderId="17" xfId="21" applyFont="1" applyBorder="1" applyAlignment="1">
      <alignment horizontal="center"/>
      <protection/>
    </xf>
    <xf numFmtId="3" fontId="13" fillId="0" borderId="17" xfId="21" applyNumberFormat="1" applyFont="1" applyBorder="1">
      <alignment/>
      <protection/>
    </xf>
    <xf numFmtId="3" fontId="13" fillId="0" borderId="6" xfId="21" applyNumberFormat="1" applyFont="1" applyBorder="1">
      <alignment/>
      <protection/>
    </xf>
    <xf numFmtId="0" fontId="15" fillId="4" borderId="18" xfId="21" applyFont="1" applyFill="1" applyBorder="1">
      <alignment/>
      <protection/>
    </xf>
    <xf numFmtId="0" fontId="13" fillId="4" borderId="25" xfId="21" applyFont="1" applyFill="1" applyBorder="1" applyAlignment="1">
      <alignment horizontal="center"/>
      <protection/>
    </xf>
    <xf numFmtId="3" fontId="13" fillId="4" borderId="20" xfId="21" applyNumberFormat="1" applyFont="1" applyFill="1" applyBorder="1" applyAlignment="1">
      <alignment horizontal="right"/>
      <protection/>
    </xf>
    <xf numFmtId="3" fontId="13" fillId="4" borderId="21" xfId="21" applyNumberFormat="1" applyFont="1" applyFill="1" applyBorder="1" applyAlignment="1">
      <alignment horizontal="right"/>
      <protection/>
    </xf>
    <xf numFmtId="0" fontId="7" fillId="0" borderId="26" xfId="21" applyFont="1" applyFill="1" applyBorder="1" applyAlignment="1">
      <alignment horizontal="center" vertical="center"/>
      <protection/>
    </xf>
    <xf numFmtId="0" fontId="13" fillId="0" borderId="2" xfId="21" applyFont="1" applyBorder="1" applyAlignment="1">
      <alignment horizontal="justify" vertical="top" wrapText="1"/>
      <protection/>
    </xf>
    <xf numFmtId="0" fontId="13" fillId="0" borderId="2" xfId="21" applyFont="1" applyBorder="1" applyAlignment="1">
      <alignment horizontal="center" vertical="top" wrapText="1"/>
      <protection/>
    </xf>
    <xf numFmtId="4" fontId="13" fillId="0" borderId="2" xfId="21" applyNumberFormat="1" applyFont="1" applyBorder="1" applyAlignment="1">
      <alignment horizontal="right" wrapText="1"/>
      <protection/>
    </xf>
    <xf numFmtId="0" fontId="7" fillId="0" borderId="2" xfId="21" applyFont="1" applyFill="1" applyBorder="1">
      <alignment/>
      <protection/>
    </xf>
    <xf numFmtId="0" fontId="7" fillId="0" borderId="2" xfId="21" applyFont="1" applyBorder="1" applyAlignment="1">
      <alignment horizontal="center"/>
      <protection/>
    </xf>
    <xf numFmtId="4" fontId="7" fillId="0" borderId="2" xfId="21" applyNumberFormat="1" applyFont="1" applyBorder="1" applyAlignment="1">
      <alignment horizontal="right"/>
      <protection/>
    </xf>
    <xf numFmtId="0" fontId="5" fillId="0" borderId="2" xfId="21" applyFont="1" applyBorder="1" applyAlignment="1">
      <alignment horizontal="center"/>
      <protection/>
    </xf>
    <xf numFmtId="0" fontId="7" fillId="0" borderId="27" xfId="21" applyFont="1" applyBorder="1">
      <alignment/>
      <protection/>
    </xf>
    <xf numFmtId="0" fontId="8" fillId="0" borderId="28" xfId="21" applyFont="1" applyBorder="1">
      <alignment/>
      <protection/>
    </xf>
    <xf numFmtId="0" fontId="7" fillId="0" borderId="29" xfId="21" applyFont="1" applyBorder="1">
      <alignment/>
      <protection/>
    </xf>
    <xf numFmtId="0" fontId="13" fillId="0" borderId="9" xfId="21" applyFont="1" applyBorder="1" applyAlignment="1">
      <alignment horizontal="center"/>
      <protection/>
    </xf>
    <xf numFmtId="0" fontId="7" fillId="0" borderId="30" xfId="21" applyFont="1" applyBorder="1">
      <alignment/>
      <protection/>
    </xf>
    <xf numFmtId="0" fontId="13" fillId="0" borderId="15" xfId="21" applyFont="1" applyFill="1" applyBorder="1" applyAlignment="1">
      <alignment horizontal="center" wrapText="1"/>
      <protection/>
    </xf>
    <xf numFmtId="0" fontId="15" fillId="4" borderId="16" xfId="21" applyFont="1" applyFill="1" applyBorder="1">
      <alignment/>
      <protection/>
    </xf>
    <xf numFmtId="3" fontId="15" fillId="4" borderId="6" xfId="21" applyNumberFormat="1" applyFont="1" applyFill="1" applyBorder="1">
      <alignment/>
      <protection/>
    </xf>
    <xf numFmtId="0" fontId="13" fillId="0" borderId="0" xfId="21" applyFont="1" applyAlignment="1">
      <alignment horizontal="right"/>
      <protection/>
    </xf>
    <xf numFmtId="0" fontId="13" fillId="0" borderId="16" xfId="21" applyFont="1" applyBorder="1">
      <alignment/>
      <protection/>
    </xf>
    <xf numFmtId="0" fontId="13" fillId="0" borderId="11" xfId="21" applyFont="1" applyBorder="1">
      <alignment/>
      <protection/>
    </xf>
    <xf numFmtId="0" fontId="7" fillId="0" borderId="12" xfId="21" applyFont="1" applyFill="1" applyBorder="1">
      <alignment/>
      <protection/>
    </xf>
    <xf numFmtId="0" fontId="13" fillId="0" borderId="11" xfId="21" applyFont="1" applyBorder="1" applyAlignment="1">
      <alignment horizontal="right"/>
      <protection/>
    </xf>
    <xf numFmtId="0" fontId="8" fillId="0" borderId="12" xfId="21" applyFont="1" applyFill="1" applyBorder="1">
      <alignment/>
      <protection/>
    </xf>
    <xf numFmtId="1" fontId="19" fillId="0" borderId="11" xfId="21" applyNumberFormat="1" applyFont="1" applyBorder="1" applyAlignment="1">
      <alignment horizontal="right"/>
      <protection/>
    </xf>
    <xf numFmtId="0" fontId="8" fillId="0" borderId="18" xfId="21" applyFont="1" applyFill="1" applyBorder="1" applyAlignment="1">
      <alignment wrapText="1"/>
      <protection/>
    </xf>
    <xf numFmtId="1" fontId="8" fillId="4" borderId="21" xfId="21" applyNumberFormat="1" applyFont="1" applyFill="1" applyBorder="1">
      <alignment/>
      <protection/>
    </xf>
    <xf numFmtId="3" fontId="8" fillId="0" borderId="21" xfId="21" applyNumberFormat="1" applyFont="1" applyBorder="1">
      <alignment/>
      <protection/>
    </xf>
    <xf numFmtId="0" fontId="8" fillId="0" borderId="28" xfId="21" applyFont="1" applyBorder="1" applyAlignment="1">
      <alignment wrapText="1"/>
      <protection/>
    </xf>
    <xf numFmtId="0" fontId="16" fillId="2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1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13" fillId="0" borderId="0" xfId="0" applyFont="1" applyAlignment="1">
      <alignment/>
    </xf>
    <xf numFmtId="0" fontId="7" fillId="5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5" borderId="0" xfId="0" applyFont="1" applyFill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7" fillId="6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4" borderId="0" xfId="0" applyFont="1" applyFill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Border="1" applyAlignment="1">
      <alignment vertical="top" wrapText="1"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13" fillId="0" borderId="14" xfId="0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7" fillId="0" borderId="31" xfId="0" applyFont="1" applyBorder="1" applyAlignment="1">
      <alignment/>
    </xf>
    <xf numFmtId="0" fontId="13" fillId="0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5" fillId="0" borderId="12" xfId="0" applyFont="1" applyBorder="1" applyAlignment="1">
      <alignment/>
    </xf>
    <xf numFmtId="0" fontId="13" fillId="0" borderId="2" xfId="0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right" wrapText="1"/>
    </xf>
    <xf numFmtId="0" fontId="15" fillId="4" borderId="18" xfId="0" applyFont="1" applyFill="1" applyBorder="1" applyAlignment="1">
      <alignment/>
    </xf>
    <xf numFmtId="0" fontId="13" fillId="4" borderId="20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right"/>
    </xf>
    <xf numFmtId="1" fontId="7" fillId="4" borderId="20" xfId="0" applyNumberFormat="1" applyFont="1" applyFill="1" applyBorder="1" applyAlignment="1">
      <alignment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wrapText="1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wrapText="1"/>
    </xf>
    <xf numFmtId="0" fontId="13" fillId="0" borderId="17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right" wrapText="1"/>
    </xf>
    <xf numFmtId="0" fontId="13" fillId="0" borderId="2" xfId="0" applyFont="1" applyBorder="1" applyAlignment="1">
      <alignment horizontal="center" vertical="top" wrapText="1"/>
    </xf>
    <xf numFmtId="191" fontId="13" fillId="0" borderId="2" xfId="0" applyNumberFormat="1" applyFont="1" applyBorder="1" applyAlignment="1">
      <alignment horizontal="right" wrapText="1"/>
    </xf>
    <xf numFmtId="0" fontId="15" fillId="4" borderId="2" xfId="0" applyFont="1" applyFill="1" applyBorder="1" applyAlignment="1">
      <alignment/>
    </xf>
    <xf numFmtId="0" fontId="13" fillId="4" borderId="2" xfId="0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right"/>
    </xf>
    <xf numFmtId="1" fontId="7" fillId="4" borderId="2" xfId="0" applyNumberFormat="1" applyFont="1" applyFill="1" applyBorder="1" applyAlignment="1">
      <alignment/>
    </xf>
    <xf numFmtId="0" fontId="13" fillId="0" borderId="2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3" fillId="0" borderId="15" xfId="0" applyFont="1" applyFill="1" applyBorder="1" applyAlignment="1">
      <alignment wrapText="1"/>
    </xf>
    <xf numFmtId="0" fontId="15" fillId="4" borderId="16" xfId="0" applyFont="1" applyFill="1" applyBorder="1" applyAlignment="1">
      <alignment/>
    </xf>
    <xf numFmtId="1" fontId="15" fillId="4" borderId="17" xfId="0" applyNumberFormat="1" applyFont="1" applyFill="1" applyBorder="1" applyAlignment="1">
      <alignment/>
    </xf>
    <xf numFmtId="1" fontId="15" fillId="4" borderId="6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1" fontId="19" fillId="0" borderId="2" xfId="0" applyNumberFormat="1" applyFont="1" applyBorder="1" applyAlignment="1">
      <alignment horizontal="right"/>
    </xf>
    <xf numFmtId="1" fontId="19" fillId="0" borderId="11" xfId="0" applyNumberFormat="1" applyFont="1" applyBorder="1" applyAlignment="1">
      <alignment horizontal="right"/>
    </xf>
    <xf numFmtId="0" fontId="8" fillId="0" borderId="18" xfId="0" applyFont="1" applyFill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0" fillId="0" borderId="0" xfId="0" applyFont="1" applyAlignment="1">
      <alignment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0" xfId="21" applyFont="1" applyFill="1" applyAlignment="1">
      <alignment horizontal="left" wrapText="1"/>
      <protection/>
    </xf>
    <xf numFmtId="0" fontId="7" fillId="7" borderId="34" xfId="21" applyFont="1" applyFill="1" applyBorder="1" applyAlignment="1">
      <alignment horizontal="left"/>
      <protection/>
    </xf>
    <xf numFmtId="0" fontId="13" fillId="7" borderId="5" xfId="21" applyFont="1" applyFill="1" applyBorder="1" applyAlignment="1">
      <alignment horizontal="left"/>
      <protection/>
    </xf>
    <xf numFmtId="0" fontId="7" fillId="7" borderId="35" xfId="21" applyFont="1" applyFill="1" applyBorder="1" applyAlignment="1">
      <alignment horizontal="left"/>
      <protection/>
    </xf>
    <xf numFmtId="0" fontId="13" fillId="7" borderId="10" xfId="21" applyFont="1" applyFill="1" applyBorder="1" applyAlignment="1">
      <alignment horizontal="left"/>
      <protection/>
    </xf>
    <xf numFmtId="0" fontId="0" fillId="0" borderId="2" xfId="21" applyFont="1" applyFill="1" applyBorder="1" applyAlignment="1">
      <alignment horizontal="left" wrapText="1"/>
      <protection/>
    </xf>
    <xf numFmtId="0" fontId="0" fillId="0" borderId="2" xfId="21" applyBorder="1" applyAlignment="1">
      <alignment horizontal="left" wrapText="1"/>
      <protection/>
    </xf>
    <xf numFmtId="0" fontId="10" fillId="0" borderId="2" xfId="21" applyFont="1" applyBorder="1" applyAlignment="1">
      <alignment/>
      <protection/>
    </xf>
    <xf numFmtId="0" fontId="7" fillId="4" borderId="0" xfId="0" applyFont="1" applyFill="1" applyAlignment="1">
      <alignment horizontal="center" wrapText="1"/>
    </xf>
    <xf numFmtId="0" fontId="7" fillId="7" borderId="34" xfId="0" applyFont="1" applyFill="1" applyBorder="1" applyAlignment="1">
      <alignment horizontal="left"/>
    </xf>
    <xf numFmtId="0" fontId="13" fillId="7" borderId="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7" fillId="0" borderId="36" xfId="0" applyFont="1" applyBorder="1" applyAlignment="1">
      <alignment shrinkToFit="1"/>
    </xf>
    <xf numFmtId="0" fontId="13" fillId="0" borderId="37" xfId="0" applyFont="1" applyBorder="1" applyAlignment="1">
      <alignment shrinkToFit="1"/>
    </xf>
    <xf numFmtId="0" fontId="13" fillId="0" borderId="38" xfId="0" applyFont="1" applyBorder="1" applyAlignment="1">
      <alignment shrinkToFit="1"/>
    </xf>
    <xf numFmtId="0" fontId="8" fillId="3" borderId="0" xfId="0" applyFont="1" applyFill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32" xfId="0" applyFont="1" applyFill="1" applyBorder="1" applyAlignment="1" quotePrefix="1">
      <alignment horizontal="left"/>
    </xf>
    <xf numFmtId="0" fontId="13" fillId="0" borderId="17" xfId="0" applyFont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2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example organic" xfId="20"/>
    <cellStyle name="normální_Grid_structure_WP4_Natura2000_213_examples_updated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B16"/>
  <sheetViews>
    <sheetView workbookViewId="0" topLeftCell="A1">
      <selection activeCell="A20" sqref="A20"/>
    </sheetView>
  </sheetViews>
  <sheetFormatPr defaultColWidth="9.140625" defaultRowHeight="12.75"/>
  <cols>
    <col min="1" max="1" width="37.7109375" style="24" customWidth="1"/>
    <col min="2" max="2" width="54.140625" style="24" bestFit="1" customWidth="1"/>
    <col min="3" max="16384" width="9.140625" style="24" customWidth="1"/>
  </cols>
  <sheetData>
    <row r="2" spans="1:2" ht="18" customHeight="1">
      <c r="A2" s="22" t="s">
        <v>27</v>
      </c>
      <c r="B2" s="23" t="s">
        <v>33</v>
      </c>
    </row>
    <row r="3" ht="15">
      <c r="B3" s="25"/>
    </row>
    <row r="4" spans="1:2" ht="18">
      <c r="A4" s="90" t="s">
        <v>29</v>
      </c>
      <c r="B4" s="91" t="s">
        <v>36</v>
      </c>
    </row>
    <row r="5" spans="1:2" ht="18">
      <c r="A5" s="92"/>
      <c r="B5" s="91"/>
    </row>
    <row r="6" spans="1:2" ht="18">
      <c r="A6" s="93" t="s">
        <v>30</v>
      </c>
      <c r="B6" s="94" t="s">
        <v>31</v>
      </c>
    </row>
    <row r="7" spans="1:2" ht="18">
      <c r="A7" s="93" t="s">
        <v>32</v>
      </c>
      <c r="B7" s="95" t="s">
        <v>45</v>
      </c>
    </row>
    <row r="8" spans="1:2" ht="15">
      <c r="A8" s="26"/>
      <c r="B8" s="27"/>
    </row>
    <row r="9" spans="1:2" ht="12.75">
      <c r="A9" s="28"/>
      <c r="B9" s="27"/>
    </row>
    <row r="10" spans="1:2" ht="12.75">
      <c r="A10" s="29"/>
      <c r="B10" s="27"/>
    </row>
    <row r="11" spans="1:2" ht="12.75">
      <c r="A11" s="29"/>
      <c r="B11" s="27"/>
    </row>
    <row r="12" spans="1:2" ht="12.75">
      <c r="A12" s="29"/>
      <c r="B12" s="27"/>
    </row>
    <row r="14" ht="12.75">
      <c r="A14" s="30"/>
    </row>
    <row r="15" ht="12.75">
      <c r="A15" s="29"/>
    </row>
    <row r="16" ht="12.75">
      <c r="A16" s="29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B16"/>
  <sheetViews>
    <sheetView workbookViewId="0" topLeftCell="A1">
      <selection activeCell="D28" sqref="D28"/>
    </sheetView>
  </sheetViews>
  <sheetFormatPr defaultColWidth="9.140625" defaultRowHeight="12.75"/>
  <cols>
    <col min="1" max="1" width="37.7109375" style="0" customWidth="1"/>
    <col min="2" max="2" width="54.140625" style="0" bestFit="1" customWidth="1"/>
  </cols>
  <sheetData>
    <row r="2" spans="1:2" ht="18" customHeight="1">
      <c r="A2" s="2" t="s">
        <v>27</v>
      </c>
      <c r="B2" s="3" t="s">
        <v>34</v>
      </c>
    </row>
    <row r="3" ht="15">
      <c r="B3" s="4"/>
    </row>
    <row r="4" spans="1:2" ht="18">
      <c r="A4" s="155" t="s">
        <v>29</v>
      </c>
      <c r="B4" s="156" t="s">
        <v>36</v>
      </c>
    </row>
    <row r="5" spans="1:2" ht="18">
      <c r="A5" s="157"/>
      <c r="B5" s="156"/>
    </row>
    <row r="6" spans="1:2" ht="18">
      <c r="A6" s="158" t="s">
        <v>30</v>
      </c>
      <c r="B6" s="159" t="s">
        <v>31</v>
      </c>
    </row>
    <row r="7" spans="1:2" ht="18">
      <c r="A7" s="158" t="s">
        <v>32</v>
      </c>
      <c r="B7" s="160" t="s">
        <v>45</v>
      </c>
    </row>
    <row r="8" spans="1:2" ht="15">
      <c r="A8" s="13"/>
      <c r="B8" s="5"/>
    </row>
    <row r="9" spans="1:2" ht="12.75">
      <c r="A9" s="6"/>
      <c r="B9" s="5"/>
    </row>
    <row r="10" spans="1:2" ht="12.75">
      <c r="A10" s="7"/>
      <c r="B10" s="5"/>
    </row>
    <row r="11" spans="1:2" ht="12.75">
      <c r="A11" s="7"/>
      <c r="B11" s="5"/>
    </row>
    <row r="12" spans="1:2" ht="12.75">
      <c r="A12" s="7"/>
      <c r="B12" s="5"/>
    </row>
    <row r="14" ht="12.75">
      <c r="A14" s="8"/>
    </row>
    <row r="15" ht="12.75">
      <c r="A15" s="7"/>
    </row>
    <row r="16" ht="12.75">
      <c r="A16" s="7"/>
    </row>
  </sheetData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D14" sqref="D14"/>
    </sheetView>
  </sheetViews>
  <sheetFormatPr defaultColWidth="9.140625" defaultRowHeight="12.75"/>
  <cols>
    <col min="1" max="1" width="38.00390625" style="0" customWidth="1"/>
    <col min="2" max="2" width="54.7109375" style="0" customWidth="1"/>
    <col min="3" max="3" width="16.00390625" style="0" customWidth="1"/>
  </cols>
  <sheetData>
    <row r="2" spans="1:2" ht="18">
      <c r="A2" s="9" t="s">
        <v>37</v>
      </c>
      <c r="B2" s="3" t="s">
        <v>34</v>
      </c>
    </row>
    <row r="3" spans="1:2" s="12" customFormat="1" ht="18">
      <c r="A3" s="10"/>
      <c r="B3" s="11"/>
    </row>
    <row r="4" spans="1:3" ht="72">
      <c r="A4" s="161" t="s">
        <v>95</v>
      </c>
      <c r="B4" s="156"/>
      <c r="C4" s="162"/>
    </row>
    <row r="5" spans="1:3" ht="9" customHeight="1">
      <c r="A5" s="162"/>
      <c r="B5" s="162"/>
      <c r="C5" s="162"/>
    </row>
    <row r="6" spans="1:3" ht="18">
      <c r="A6" s="10" t="s">
        <v>42</v>
      </c>
      <c r="B6" s="163" t="s">
        <v>43</v>
      </c>
      <c r="C6" s="162"/>
    </row>
    <row r="7" spans="1:3" ht="18">
      <c r="A7" s="10"/>
      <c r="B7" s="162"/>
      <c r="C7" s="164"/>
    </row>
    <row r="8" spans="1:3" ht="18">
      <c r="A8" s="10" t="s">
        <v>44</v>
      </c>
      <c r="B8" s="165" t="s">
        <v>39</v>
      </c>
      <c r="C8" s="164" t="s">
        <v>45</v>
      </c>
    </row>
    <row r="9" spans="1:3" ht="18">
      <c r="A9" s="162"/>
      <c r="B9" s="165" t="s">
        <v>40</v>
      </c>
      <c r="C9" s="164" t="s">
        <v>45</v>
      </c>
    </row>
    <row r="10" spans="1:3" ht="18">
      <c r="A10" s="166"/>
      <c r="B10" s="165" t="s">
        <v>41</v>
      </c>
      <c r="C10" s="164" t="s">
        <v>45</v>
      </c>
    </row>
    <row r="11" spans="1:3" ht="18">
      <c r="A11" s="166"/>
      <c r="B11" s="167"/>
      <c r="C11" s="164"/>
    </row>
    <row r="12" spans="1:5" ht="18">
      <c r="A12" s="168"/>
      <c r="B12" s="169"/>
      <c r="C12" s="170"/>
      <c r="D12" s="14"/>
      <c r="E12" s="14"/>
    </row>
    <row r="13" spans="1:3" ht="18">
      <c r="A13" s="166"/>
      <c r="B13" s="164"/>
      <c r="C13" s="162"/>
    </row>
    <row r="14" spans="1:3" ht="90.75" customHeight="1">
      <c r="A14" s="161" t="s">
        <v>96</v>
      </c>
      <c r="B14" s="158" t="s">
        <v>43</v>
      </c>
      <c r="C14" s="162"/>
    </row>
    <row r="15" spans="1:3" ht="18">
      <c r="A15" s="162"/>
      <c r="B15" s="171"/>
      <c r="C15" s="162"/>
    </row>
    <row r="16" spans="1:3" ht="18">
      <c r="A16" s="162"/>
      <c r="B16" s="172" t="s">
        <v>39</v>
      </c>
      <c r="C16" s="164" t="s">
        <v>35</v>
      </c>
    </row>
    <row r="17" spans="1:3" ht="18">
      <c r="A17" s="162"/>
      <c r="B17" s="172" t="s">
        <v>40</v>
      </c>
      <c r="C17" s="164" t="s">
        <v>35</v>
      </c>
    </row>
    <row r="18" spans="1:3" ht="18">
      <c r="A18" s="162"/>
      <c r="B18" s="172" t="s">
        <v>41</v>
      </c>
      <c r="C18" s="164" t="s">
        <v>35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7">
      <selection activeCell="A8" sqref="A8"/>
    </sheetView>
  </sheetViews>
  <sheetFormatPr defaultColWidth="9.140625" defaultRowHeight="12.75"/>
  <cols>
    <col min="1" max="1" width="38.00390625" style="0" customWidth="1"/>
    <col min="2" max="2" width="38.8515625" style="0" customWidth="1"/>
    <col min="3" max="3" width="27.00390625" style="0" customWidth="1"/>
    <col min="4" max="4" width="14.421875" style="0" customWidth="1"/>
  </cols>
  <sheetData>
    <row r="2" spans="1:3" ht="18">
      <c r="A2" s="9" t="s">
        <v>46</v>
      </c>
      <c r="B2" s="15" t="s">
        <v>34</v>
      </c>
      <c r="C2" s="16"/>
    </row>
    <row r="3" spans="1:2" s="12" customFormat="1" ht="18">
      <c r="A3" s="10"/>
      <c r="B3" s="11"/>
    </row>
    <row r="4" spans="1:4" ht="45" customHeight="1">
      <c r="A4" s="248" t="s">
        <v>97</v>
      </c>
      <c r="B4" s="248"/>
      <c r="C4" s="162"/>
      <c r="D4" s="162"/>
    </row>
    <row r="5" spans="1:4" ht="18">
      <c r="A5" s="10"/>
      <c r="B5" s="156"/>
      <c r="C5" s="162"/>
      <c r="D5" s="162"/>
    </row>
    <row r="6" spans="1:4" ht="18">
      <c r="A6" s="10" t="s">
        <v>42</v>
      </c>
      <c r="B6" s="173" t="s">
        <v>50</v>
      </c>
      <c r="C6" s="173" t="s">
        <v>51</v>
      </c>
      <c r="D6" s="162"/>
    </row>
    <row r="7" spans="1:4" ht="9.75" customHeight="1">
      <c r="A7" s="10"/>
      <c r="B7" s="174"/>
      <c r="C7" s="174"/>
      <c r="D7" s="162"/>
    </row>
    <row r="8" spans="1:4" ht="18">
      <c r="A8" s="162"/>
      <c r="B8" s="158" t="s">
        <v>43</v>
      </c>
      <c r="C8" s="158" t="s">
        <v>47</v>
      </c>
      <c r="D8" s="162"/>
    </row>
    <row r="9" spans="1:4" ht="18">
      <c r="A9" s="162"/>
      <c r="B9" s="158"/>
      <c r="C9" s="158"/>
      <c r="D9" s="162"/>
    </row>
    <row r="10" spans="1:4" ht="18">
      <c r="A10" s="10" t="s">
        <v>44</v>
      </c>
      <c r="B10" s="173" t="s">
        <v>50</v>
      </c>
      <c r="C10" s="173" t="s">
        <v>51</v>
      </c>
      <c r="D10" s="162"/>
    </row>
    <row r="11" spans="1:4" ht="36">
      <c r="A11" s="162"/>
      <c r="B11" s="172" t="s">
        <v>39</v>
      </c>
      <c r="C11" s="171" t="s">
        <v>48</v>
      </c>
      <c r="D11" s="164" t="s">
        <v>45</v>
      </c>
    </row>
    <row r="12" spans="1:4" ht="18">
      <c r="A12" s="162"/>
      <c r="B12" s="162"/>
      <c r="C12" s="171" t="s">
        <v>49</v>
      </c>
      <c r="D12" s="164" t="s">
        <v>45</v>
      </c>
    </row>
    <row r="13" spans="1:4" ht="18">
      <c r="A13" s="166"/>
      <c r="B13" s="162"/>
      <c r="C13" s="171"/>
      <c r="D13" s="164"/>
    </row>
    <row r="14" spans="1:4" ht="36">
      <c r="A14" s="10"/>
      <c r="B14" s="172" t="s">
        <v>40</v>
      </c>
      <c r="C14" s="171" t="s">
        <v>48</v>
      </c>
      <c r="D14" s="164" t="s">
        <v>45</v>
      </c>
    </row>
    <row r="15" spans="1:4" ht="18">
      <c r="A15" s="162"/>
      <c r="B15" s="162"/>
      <c r="C15" s="171" t="s">
        <v>49</v>
      </c>
      <c r="D15" s="164" t="s">
        <v>45</v>
      </c>
    </row>
    <row r="16" spans="1:4" ht="18">
      <c r="A16" s="162"/>
      <c r="B16" s="162"/>
      <c r="C16" s="171"/>
      <c r="D16" s="162"/>
    </row>
    <row r="17" spans="1:4" ht="36">
      <c r="A17" s="162"/>
      <c r="B17" s="172" t="s">
        <v>41</v>
      </c>
      <c r="C17" s="171" t="s">
        <v>48</v>
      </c>
      <c r="D17" s="164" t="s">
        <v>45</v>
      </c>
    </row>
    <row r="18" spans="1:4" ht="18">
      <c r="A18" s="162"/>
      <c r="B18" s="175"/>
      <c r="C18" s="171" t="s">
        <v>49</v>
      </c>
      <c r="D18" s="164" t="s">
        <v>45</v>
      </c>
    </row>
    <row r="19" ht="12.75">
      <c r="C19" s="17"/>
    </row>
  </sheetData>
  <mergeCells count="1">
    <mergeCell ref="A4:B4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workbookViewId="0" topLeftCell="A1">
      <selection activeCell="B11" sqref="B11"/>
    </sheetView>
  </sheetViews>
  <sheetFormatPr defaultColWidth="9.140625" defaultRowHeight="12.75"/>
  <cols>
    <col min="1" max="1" width="45.57421875" style="0" customWidth="1"/>
    <col min="2" max="2" width="54.140625" style="0" bestFit="1" customWidth="1"/>
  </cols>
  <sheetData>
    <row r="2" spans="1:2" ht="18" customHeight="1">
      <c r="A2" s="2" t="s">
        <v>94</v>
      </c>
      <c r="B2" s="3" t="s">
        <v>34</v>
      </c>
    </row>
    <row r="3" spans="1:2" s="12" customFormat="1" ht="18">
      <c r="A3" s="2" t="s">
        <v>59</v>
      </c>
      <c r="B3" s="11"/>
    </row>
    <row r="4" spans="1:2" ht="18">
      <c r="A4" s="176"/>
      <c r="B4" s="177" t="s">
        <v>55</v>
      </c>
    </row>
    <row r="5" spans="1:2" ht="36">
      <c r="A5" s="178" t="s">
        <v>56</v>
      </c>
      <c r="B5" s="179" t="s">
        <v>30</v>
      </c>
    </row>
    <row r="6" spans="1:2" ht="18">
      <c r="A6" s="176"/>
      <c r="B6" s="180"/>
    </row>
    <row r="7" spans="1:2" ht="18.75" customHeight="1">
      <c r="A7" s="178" t="s">
        <v>52</v>
      </c>
      <c r="B7" s="180"/>
    </row>
    <row r="8" spans="1:2" ht="18">
      <c r="A8" s="181" t="s">
        <v>38</v>
      </c>
      <c r="B8" s="180"/>
    </row>
    <row r="9" spans="1:2" ht="18">
      <c r="A9" s="182" t="s">
        <v>39</v>
      </c>
      <c r="B9" s="179" t="s">
        <v>98</v>
      </c>
    </row>
    <row r="10" spans="1:2" ht="18">
      <c r="A10" s="182" t="s">
        <v>40</v>
      </c>
      <c r="B10" s="179" t="s">
        <v>98</v>
      </c>
    </row>
    <row r="11" spans="1:2" ht="18">
      <c r="A11" s="182" t="s">
        <v>41</v>
      </c>
      <c r="B11" s="179" t="s">
        <v>98</v>
      </c>
    </row>
    <row r="12" spans="1:2" ht="18">
      <c r="A12" s="183"/>
      <c r="B12" s="179"/>
    </row>
    <row r="13" spans="1:2" ht="18">
      <c r="A13" s="183"/>
      <c r="B13" s="179"/>
    </row>
    <row r="14" spans="1:2" ht="36">
      <c r="A14" s="178" t="s">
        <v>53</v>
      </c>
      <c r="B14" s="179" t="s">
        <v>54</v>
      </c>
    </row>
    <row r="15" ht="12.75">
      <c r="B15" s="18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C16" sqref="C16"/>
    </sheetView>
  </sheetViews>
  <sheetFormatPr defaultColWidth="9.140625" defaultRowHeight="12.75"/>
  <cols>
    <col min="1" max="1" width="34.28125" style="0" customWidth="1"/>
    <col min="2" max="2" width="8.57421875" style="0" customWidth="1"/>
    <col min="3" max="3" width="13.00390625" style="0" customWidth="1"/>
    <col min="4" max="4" width="18.140625" style="0" customWidth="1"/>
    <col min="5" max="5" width="21.00390625" style="0" bestFit="1" customWidth="1"/>
    <col min="6" max="6" width="21.00390625" style="0" customWidth="1"/>
  </cols>
  <sheetData>
    <row r="2" spans="1:4" ht="18">
      <c r="A2" s="9" t="s">
        <v>60</v>
      </c>
      <c r="B2" s="257" t="s">
        <v>34</v>
      </c>
      <c r="C2" s="257"/>
      <c r="D2" s="257"/>
    </row>
    <row r="3" spans="1:4" ht="18">
      <c r="A3" s="10"/>
      <c r="B3" s="11"/>
      <c r="C3" s="11"/>
      <c r="D3" s="11"/>
    </row>
    <row r="4" spans="1:6" ht="72">
      <c r="A4" s="161" t="s">
        <v>61</v>
      </c>
      <c r="B4" s="11"/>
      <c r="C4" s="11"/>
      <c r="D4" s="11"/>
      <c r="E4" s="162"/>
      <c r="F4" s="162"/>
    </row>
    <row r="5" spans="1:6" ht="18">
      <c r="A5" s="10"/>
      <c r="B5" s="11"/>
      <c r="C5" s="11"/>
      <c r="D5" s="11"/>
      <c r="E5" s="162"/>
      <c r="F5" s="162"/>
    </row>
    <row r="6" spans="1:6" ht="18.75" thickBot="1">
      <c r="A6" s="163" t="s">
        <v>28</v>
      </c>
      <c r="B6" s="11"/>
      <c r="C6" s="11"/>
      <c r="D6" s="11"/>
      <c r="E6" s="162"/>
      <c r="F6" s="162"/>
    </row>
    <row r="7" spans="1:6" ht="18">
      <c r="A7" s="184"/>
      <c r="B7" s="254"/>
      <c r="C7" s="251" t="s">
        <v>16</v>
      </c>
      <c r="D7" s="258" t="s">
        <v>22</v>
      </c>
      <c r="E7" s="259"/>
      <c r="F7" s="260"/>
    </row>
    <row r="8" spans="1:6" ht="18">
      <c r="A8" s="185" t="s">
        <v>57</v>
      </c>
      <c r="B8" s="255"/>
      <c r="C8" s="252"/>
      <c r="D8" s="261" t="s">
        <v>43</v>
      </c>
      <c r="E8" s="261"/>
      <c r="F8" s="262"/>
    </row>
    <row r="9" spans="1:6" ht="72.75" thickBot="1">
      <c r="A9" s="187" t="s">
        <v>58</v>
      </c>
      <c r="B9" s="256"/>
      <c r="C9" s="253"/>
      <c r="D9" s="188" t="s">
        <v>24</v>
      </c>
      <c r="E9" s="188" t="s">
        <v>25</v>
      </c>
      <c r="F9" s="189" t="s">
        <v>26</v>
      </c>
    </row>
    <row r="10" spans="1:6" ht="18.75" thickTop="1">
      <c r="A10" s="249" t="s">
        <v>28</v>
      </c>
      <c r="B10" s="250"/>
      <c r="C10" s="190"/>
      <c r="D10" s="191"/>
      <c r="E10" s="191"/>
      <c r="F10" s="192"/>
    </row>
    <row r="11" spans="1:6" ht="18">
      <c r="A11" s="193" t="s">
        <v>62</v>
      </c>
      <c r="B11" s="194" t="s">
        <v>10</v>
      </c>
      <c r="C11" s="195">
        <f>'Step 5b (DE)'!C14</f>
        <v>490.56</v>
      </c>
      <c r="D11" s="195">
        <f>'Step 5b (DE)'!D14</f>
        <v>382.6368</v>
      </c>
      <c r="E11" s="195">
        <f>'Step 5b (DE)'!E14</f>
        <v>431.6928</v>
      </c>
      <c r="F11" s="195">
        <f>'Step 5b (DE)'!F14</f>
        <v>441.504</v>
      </c>
    </row>
    <row r="12" spans="1:6" ht="15.75" customHeight="1" thickBot="1">
      <c r="A12" s="196" t="s">
        <v>23</v>
      </c>
      <c r="B12" s="197" t="s">
        <v>10</v>
      </c>
      <c r="C12" s="198" t="s">
        <v>15</v>
      </c>
      <c r="D12" s="199">
        <f>'Step 5b (DE)'!D15</f>
        <v>107.92320000000001</v>
      </c>
      <c r="E12" s="199">
        <f>'Step 5b (DE)'!E15</f>
        <v>58.867200000000025</v>
      </c>
      <c r="F12" s="199">
        <f>'Step 5b (DE)'!F15</f>
        <v>49.05599999999998</v>
      </c>
    </row>
  </sheetData>
  <mergeCells count="6">
    <mergeCell ref="A10:B10"/>
    <mergeCell ref="C7:C9"/>
    <mergeCell ref="B7:B9"/>
    <mergeCell ref="B2:D2"/>
    <mergeCell ref="D7:F7"/>
    <mergeCell ref="D8:F8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3" sqref="A13"/>
    </sheetView>
  </sheetViews>
  <sheetFormatPr defaultColWidth="9.140625" defaultRowHeight="12.75"/>
  <cols>
    <col min="1" max="1" width="43.140625" style="0" customWidth="1"/>
    <col min="2" max="2" width="15.28125" style="0" customWidth="1"/>
    <col min="3" max="3" width="16.8515625" style="0" customWidth="1"/>
    <col min="4" max="4" width="17.00390625" style="0" customWidth="1"/>
    <col min="5" max="5" width="17.421875" style="0" customWidth="1"/>
    <col min="6" max="6" width="17.28125" style="0" customWidth="1"/>
    <col min="8" max="8" width="31.421875" style="0" bestFit="1" customWidth="1"/>
  </cols>
  <sheetData>
    <row r="2" spans="1:4" ht="18">
      <c r="A2" s="9" t="s">
        <v>63</v>
      </c>
      <c r="B2" s="257" t="s">
        <v>34</v>
      </c>
      <c r="C2" s="257"/>
      <c r="D2" s="257"/>
    </row>
    <row r="3" spans="1:4" ht="18">
      <c r="A3" s="10"/>
      <c r="B3" s="11"/>
      <c r="C3" s="11"/>
      <c r="D3" s="11"/>
    </row>
    <row r="4" spans="1:6" ht="54">
      <c r="A4" s="161" t="s">
        <v>64</v>
      </c>
      <c r="B4" s="11"/>
      <c r="C4" s="11"/>
      <c r="D4" s="11"/>
      <c r="E4" s="162"/>
      <c r="F4" s="162"/>
    </row>
    <row r="5" spans="1:6" ht="18">
      <c r="A5" s="10"/>
      <c r="B5" s="11"/>
      <c r="C5" s="11"/>
      <c r="D5" s="11"/>
      <c r="E5" s="162"/>
      <c r="F5" s="162"/>
    </row>
    <row r="6" spans="1:6" ht="15" customHeight="1">
      <c r="A6" s="163" t="s">
        <v>28</v>
      </c>
      <c r="B6" s="162"/>
      <c r="C6" s="162"/>
      <c r="D6" s="162"/>
      <c r="E6" s="162"/>
      <c r="F6" s="162"/>
    </row>
    <row r="7" spans="1:8" ht="18">
      <c r="A7" s="263"/>
      <c r="B7" s="265"/>
      <c r="C7" s="267" t="s">
        <v>16</v>
      </c>
      <c r="D7" s="269" t="s">
        <v>22</v>
      </c>
      <c r="E7" s="270"/>
      <c r="F7" s="270"/>
      <c r="G7" s="1"/>
      <c r="H7" s="238" t="s">
        <v>67</v>
      </c>
    </row>
    <row r="8" spans="1:8" ht="79.5" customHeight="1">
      <c r="A8" s="264"/>
      <c r="B8" s="266"/>
      <c r="C8" s="268"/>
      <c r="D8" s="200" t="s">
        <v>24</v>
      </c>
      <c r="E8" s="200" t="s">
        <v>25</v>
      </c>
      <c r="F8" s="200" t="s">
        <v>26</v>
      </c>
      <c r="G8" s="1"/>
      <c r="H8" s="239"/>
    </row>
    <row r="9" spans="1:8" s="1" customFormat="1" ht="18">
      <c r="A9" s="201" t="s">
        <v>6</v>
      </c>
      <c r="B9" s="202" t="s">
        <v>9</v>
      </c>
      <c r="C9" s="203">
        <v>48000</v>
      </c>
      <c r="D9" s="203">
        <v>48000</v>
      </c>
      <c r="E9" s="203">
        <v>48000</v>
      </c>
      <c r="F9" s="203">
        <v>48000</v>
      </c>
      <c r="H9" s="1" t="s">
        <v>13</v>
      </c>
    </row>
    <row r="10" spans="1:8" s="1" customFormat="1" ht="18">
      <c r="A10" s="201" t="s">
        <v>7</v>
      </c>
      <c r="B10" s="202" t="s">
        <v>5</v>
      </c>
      <c r="C10" s="203">
        <v>30</v>
      </c>
      <c r="D10" s="203">
        <v>30</v>
      </c>
      <c r="E10" s="203">
        <v>30</v>
      </c>
      <c r="F10" s="203">
        <v>30</v>
      </c>
      <c r="H10" s="1" t="s">
        <v>13</v>
      </c>
    </row>
    <row r="11" spans="1:8" s="1" customFormat="1" ht="18.75" thickBot="1">
      <c r="A11" s="204" t="s">
        <v>4</v>
      </c>
      <c r="B11" s="205" t="s">
        <v>5</v>
      </c>
      <c r="C11" s="206">
        <v>0</v>
      </c>
      <c r="D11" s="206">
        <v>22</v>
      </c>
      <c r="E11" s="206">
        <v>12</v>
      </c>
      <c r="F11" s="206">
        <v>10</v>
      </c>
      <c r="H11" s="1" t="s">
        <v>71</v>
      </c>
    </row>
    <row r="12" spans="1:6" s="1" customFormat="1" ht="18">
      <c r="A12" s="207" t="s">
        <v>68</v>
      </c>
      <c r="B12" s="208" t="s">
        <v>9</v>
      </c>
      <c r="C12" s="209">
        <f>(C9*(1-C10/100))*(1-C11/100)</f>
        <v>33600</v>
      </c>
      <c r="D12" s="209">
        <f>(D9*(1-D10/100))*(1-D11/100)</f>
        <v>26208</v>
      </c>
      <c r="E12" s="209">
        <f>(E9*(1-E10/100))*(1-E11/100)</f>
        <v>29568</v>
      </c>
      <c r="F12" s="209">
        <f>(F9*(1-F10/100))*(1-F11/100)</f>
        <v>30240</v>
      </c>
    </row>
    <row r="13" spans="1:6" s="1" customFormat="1" ht="36">
      <c r="A13" s="217" t="s">
        <v>69</v>
      </c>
      <c r="B13" s="210" t="s">
        <v>8</v>
      </c>
      <c r="C13" s="211">
        <v>0.0146</v>
      </c>
      <c r="D13" s="211">
        <v>0.0146</v>
      </c>
      <c r="E13" s="211">
        <v>0.0146</v>
      </c>
      <c r="F13" s="211">
        <v>0.0146</v>
      </c>
    </row>
    <row r="14" spans="1:6" ht="18">
      <c r="A14" s="212" t="s">
        <v>70</v>
      </c>
      <c r="B14" s="213" t="s">
        <v>10</v>
      </c>
      <c r="C14" s="214">
        <f>C12*C13</f>
        <v>490.56</v>
      </c>
      <c r="D14" s="214">
        <f>D12*D13</f>
        <v>382.6368</v>
      </c>
      <c r="E14" s="214">
        <f>E12*E13</f>
        <v>431.6928</v>
      </c>
      <c r="F14" s="214">
        <f>F12*F13</f>
        <v>441.504</v>
      </c>
    </row>
    <row r="15" spans="1:7" ht="18.75" thickBot="1">
      <c r="A15" s="196" t="s">
        <v>23</v>
      </c>
      <c r="B15" s="213" t="s">
        <v>10</v>
      </c>
      <c r="C15" s="215" t="s">
        <v>15</v>
      </c>
      <c r="D15" s="216">
        <f>C14-D14</f>
        <v>107.92320000000001</v>
      </c>
      <c r="E15" s="216">
        <f>C14-E14</f>
        <v>58.867200000000025</v>
      </c>
      <c r="F15" s="216">
        <f>C14-F14</f>
        <v>49.05599999999998</v>
      </c>
      <c r="G15" s="20"/>
    </row>
    <row r="16" spans="2:11" ht="12.75">
      <c r="B16" s="5"/>
      <c r="D16" s="21"/>
      <c r="E16" s="21"/>
      <c r="F16" s="21"/>
      <c r="G16" s="21"/>
      <c r="H16" s="19"/>
      <c r="I16" s="19"/>
      <c r="J16" s="19"/>
      <c r="K16" s="19"/>
    </row>
  </sheetData>
  <mergeCells count="6">
    <mergeCell ref="A7:A8"/>
    <mergeCell ref="B7:B8"/>
    <mergeCell ref="B2:D2"/>
    <mergeCell ref="H7:H8"/>
    <mergeCell ref="C7:C8"/>
    <mergeCell ref="D7:F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D18" sqref="D18"/>
    </sheetView>
  </sheetViews>
  <sheetFormatPr defaultColWidth="9.140625" defaultRowHeight="12.75"/>
  <cols>
    <col min="1" max="1" width="40.140625" style="0" bestFit="1" customWidth="1"/>
    <col min="2" max="2" width="19.7109375" style="0" customWidth="1"/>
    <col min="3" max="3" width="20.00390625" style="0" customWidth="1"/>
    <col min="4" max="4" width="22.7109375" style="0" bestFit="1" customWidth="1"/>
  </cols>
  <sheetData>
    <row r="2" spans="1:4" ht="18">
      <c r="A2" s="9" t="s">
        <v>65</v>
      </c>
      <c r="B2" s="257" t="s">
        <v>34</v>
      </c>
      <c r="C2" s="257"/>
      <c r="D2" s="257"/>
    </row>
    <row r="3" spans="1:4" ht="18">
      <c r="A3" s="10"/>
      <c r="B3" s="11"/>
      <c r="C3" s="11"/>
      <c r="D3" s="11"/>
    </row>
    <row r="4" spans="1:4" ht="54">
      <c r="A4" s="161" t="s">
        <v>66</v>
      </c>
      <c r="B4" s="11"/>
      <c r="C4" s="11"/>
      <c r="D4" s="11"/>
    </row>
    <row r="5" spans="1:3" ht="18">
      <c r="A5" s="162"/>
      <c r="B5" s="162"/>
      <c r="C5" s="162"/>
    </row>
    <row r="6" spans="1:3" ht="18">
      <c r="A6" s="162"/>
      <c r="B6" s="162"/>
      <c r="C6" s="162"/>
    </row>
    <row r="7" spans="1:3" ht="18">
      <c r="A7" s="218" t="s">
        <v>72</v>
      </c>
      <c r="B7" s="162"/>
      <c r="C7" s="162"/>
    </row>
    <row r="8" spans="1:3" ht="18">
      <c r="A8" s="162"/>
      <c r="B8" s="162"/>
      <c r="C8" s="162"/>
    </row>
    <row r="9" spans="1:3" ht="18">
      <c r="A9" s="162"/>
      <c r="B9" s="162"/>
      <c r="C9" s="162"/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D4" sqref="D4"/>
    </sheetView>
  </sheetViews>
  <sheetFormatPr defaultColWidth="9.140625" defaultRowHeight="12.75"/>
  <cols>
    <col min="1" max="1" width="40.140625" style="0" bestFit="1" customWidth="1"/>
    <col min="2" max="2" width="22.421875" style="0" customWidth="1"/>
    <col min="3" max="3" width="20.00390625" style="0" customWidth="1"/>
    <col min="4" max="4" width="22.7109375" style="0" bestFit="1" customWidth="1"/>
  </cols>
  <sheetData>
    <row r="2" spans="1:4" ht="18">
      <c r="A2" s="9" t="s">
        <v>74</v>
      </c>
      <c r="B2" s="257" t="s">
        <v>34</v>
      </c>
      <c r="C2" s="257"/>
      <c r="D2" s="257"/>
    </row>
    <row r="3" spans="1:4" ht="18">
      <c r="A3" s="10"/>
      <c r="B3" s="11"/>
      <c r="C3" s="11"/>
      <c r="D3" s="11"/>
    </row>
    <row r="4" spans="1:4" ht="54">
      <c r="A4" s="161" t="s">
        <v>75</v>
      </c>
      <c r="B4" s="11"/>
      <c r="C4" s="11"/>
      <c r="D4" s="11"/>
    </row>
    <row r="5" spans="1:4" ht="18">
      <c r="A5" s="272" t="s">
        <v>77</v>
      </c>
      <c r="B5" s="272"/>
      <c r="C5" s="186" t="s">
        <v>78</v>
      </c>
      <c r="D5" s="162"/>
    </row>
    <row r="6" spans="1:4" ht="18">
      <c r="A6" s="272" t="s">
        <v>81</v>
      </c>
      <c r="B6" s="272"/>
      <c r="C6" s="186" t="s">
        <v>79</v>
      </c>
      <c r="D6" s="162"/>
    </row>
    <row r="7" spans="1:4" ht="18">
      <c r="A7" s="162"/>
      <c r="B7" s="162"/>
      <c r="C7" s="162"/>
      <c r="D7" s="162"/>
    </row>
    <row r="8" spans="1:4" ht="18">
      <c r="A8" s="162" t="s">
        <v>80</v>
      </c>
      <c r="B8" s="162"/>
      <c r="C8" s="162"/>
      <c r="D8" s="162"/>
    </row>
    <row r="9" spans="1:4" ht="18.75" thickBot="1">
      <c r="A9" s="162"/>
      <c r="B9" s="162"/>
      <c r="C9" s="162"/>
      <c r="D9" s="162"/>
    </row>
    <row r="10" spans="1:4" ht="18">
      <c r="A10" s="184"/>
      <c r="B10" s="271" t="s">
        <v>28</v>
      </c>
      <c r="C10" s="259"/>
      <c r="D10" s="260"/>
    </row>
    <row r="11" spans="1:4" ht="18">
      <c r="A11" s="185" t="s">
        <v>57</v>
      </c>
      <c r="B11" s="261" t="s">
        <v>43</v>
      </c>
      <c r="C11" s="261"/>
      <c r="D11" s="262"/>
    </row>
    <row r="12" spans="1:4" ht="54.75" thickBot="1">
      <c r="A12" s="187" t="s">
        <v>58</v>
      </c>
      <c r="B12" s="188" t="s">
        <v>39</v>
      </c>
      <c r="C12" s="188" t="s">
        <v>40</v>
      </c>
      <c r="D12" s="219" t="s">
        <v>41</v>
      </c>
    </row>
    <row r="13" spans="1:6" ht="18.75" thickTop="1">
      <c r="A13" s="220" t="s">
        <v>23</v>
      </c>
      <c r="B13" s="221">
        <f>'Step 5a (DE)'!D12</f>
        <v>107.92320000000001</v>
      </c>
      <c r="C13" s="221">
        <f>'Step 5a (DE)'!E12</f>
        <v>58.867200000000025</v>
      </c>
      <c r="D13" s="222">
        <f>'Step 5a (DE)'!F12</f>
        <v>49.05599999999998</v>
      </c>
      <c r="F13" t="s">
        <v>10</v>
      </c>
    </row>
    <row r="14" spans="1:6" ht="12" customHeight="1">
      <c r="A14" s="223"/>
      <c r="B14" s="224"/>
      <c r="C14" s="224"/>
      <c r="D14" s="225"/>
      <c r="F14" t="s">
        <v>10</v>
      </c>
    </row>
    <row r="15" spans="1:6" ht="18">
      <c r="A15" s="226" t="s">
        <v>82</v>
      </c>
      <c r="B15" s="227" t="str">
        <f>C6</f>
        <v>200 *</v>
      </c>
      <c r="C15" s="227" t="str">
        <f>C6</f>
        <v>200 *</v>
      </c>
      <c r="D15" s="228" t="str">
        <f>C6</f>
        <v>200 *</v>
      </c>
      <c r="F15" t="s">
        <v>10</v>
      </c>
    </row>
    <row r="16" spans="1:6" ht="18">
      <c r="A16" s="229" t="s">
        <v>84</v>
      </c>
      <c r="B16" s="230">
        <f>B13</f>
        <v>107.92320000000001</v>
      </c>
      <c r="C16" s="230">
        <f>C13</f>
        <v>58.867200000000025</v>
      </c>
      <c r="D16" s="231">
        <f>D13</f>
        <v>49.05599999999998</v>
      </c>
      <c r="F16" t="s">
        <v>10</v>
      </c>
    </row>
    <row r="17" spans="1:6" ht="36.75" thickBot="1">
      <c r="A17" s="232" t="s">
        <v>83</v>
      </c>
      <c r="B17" s="233">
        <v>98</v>
      </c>
      <c r="C17" s="233">
        <v>48</v>
      </c>
      <c r="D17" s="234">
        <v>36</v>
      </c>
      <c r="F17" t="s">
        <v>10</v>
      </c>
    </row>
  </sheetData>
  <mergeCells count="5">
    <mergeCell ref="B10:D10"/>
    <mergeCell ref="B11:D11"/>
    <mergeCell ref="B2:D2"/>
    <mergeCell ref="A6:B6"/>
    <mergeCell ref="A5:B5"/>
  </mergeCells>
  <printOptions/>
  <pageMargins left="0.75" right="0.75" top="1" bottom="1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0.140625" style="0" bestFit="1" customWidth="1"/>
    <col min="2" max="2" width="19.7109375" style="0" customWidth="1"/>
    <col min="3" max="3" width="20.00390625" style="0" customWidth="1"/>
    <col min="4" max="4" width="22.7109375" style="0" bestFit="1" customWidth="1"/>
  </cols>
  <sheetData>
    <row r="2" spans="1:4" ht="18">
      <c r="A2" s="9" t="s">
        <v>73</v>
      </c>
      <c r="B2" s="257" t="s">
        <v>34</v>
      </c>
      <c r="C2" s="257"/>
      <c r="D2" s="257"/>
    </row>
    <row r="3" spans="1:4" ht="18">
      <c r="A3" s="10"/>
      <c r="B3" s="11"/>
      <c r="C3" s="11"/>
      <c r="D3" s="11"/>
    </row>
    <row r="4" spans="1:4" ht="18">
      <c r="A4" s="161" t="s">
        <v>76</v>
      </c>
      <c r="B4" s="11"/>
      <c r="C4" s="11"/>
      <c r="D4" s="11"/>
    </row>
    <row r="6" ht="13.5" thickBot="1"/>
    <row r="7" spans="1:4" ht="18">
      <c r="A7" s="184"/>
      <c r="B7" s="271" t="s">
        <v>28</v>
      </c>
      <c r="C7" s="259"/>
      <c r="D7" s="260"/>
    </row>
    <row r="8" spans="1:4" ht="18">
      <c r="A8" s="185" t="s">
        <v>57</v>
      </c>
      <c r="B8" s="261" t="s">
        <v>43</v>
      </c>
      <c r="C8" s="261"/>
      <c r="D8" s="262"/>
    </row>
    <row r="9" spans="1:4" ht="54.75" thickBot="1">
      <c r="A9" s="187" t="s">
        <v>58</v>
      </c>
      <c r="B9" s="188" t="s">
        <v>39</v>
      </c>
      <c r="C9" s="188" t="s">
        <v>40</v>
      </c>
      <c r="D9" s="219" t="s">
        <v>41</v>
      </c>
    </row>
    <row r="10" spans="1:4" ht="36.75" thickTop="1">
      <c r="A10" s="236" t="s">
        <v>83</v>
      </c>
      <c r="B10" s="237">
        <v>98</v>
      </c>
      <c r="C10" s="237">
        <v>48</v>
      </c>
      <c r="D10" s="237">
        <v>36</v>
      </c>
    </row>
    <row r="11" spans="1:4" ht="20.25">
      <c r="A11" s="235"/>
      <c r="B11" s="235"/>
      <c r="C11" s="235"/>
      <c r="D11" s="235"/>
    </row>
  </sheetData>
  <mergeCells count="3">
    <mergeCell ref="B2:D2"/>
    <mergeCell ref="B7:D7"/>
    <mergeCell ref="B8:D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B8" sqref="B8"/>
    </sheetView>
  </sheetViews>
  <sheetFormatPr defaultColWidth="9.140625" defaultRowHeight="12.75"/>
  <cols>
    <col min="1" max="1" width="38.00390625" style="24" customWidth="1"/>
    <col min="2" max="2" width="54.7109375" style="24" customWidth="1"/>
    <col min="3" max="3" width="13.57421875" style="24" bestFit="1" customWidth="1"/>
    <col min="4" max="16384" width="9.140625" style="24" customWidth="1"/>
  </cols>
  <sheetData>
    <row r="2" spans="1:2" ht="18">
      <c r="A2" s="31" t="s">
        <v>37</v>
      </c>
      <c r="B2" s="23" t="s">
        <v>33</v>
      </c>
    </row>
    <row r="3" spans="1:2" s="34" customFormat="1" ht="18">
      <c r="A3" s="32"/>
      <c r="B3" s="33"/>
    </row>
    <row r="4" spans="1:3" ht="72">
      <c r="A4" s="96" t="s">
        <v>95</v>
      </c>
      <c r="B4" s="91"/>
      <c r="C4" s="97"/>
    </row>
    <row r="5" spans="1:3" ht="9" customHeight="1">
      <c r="A5" s="97"/>
      <c r="B5" s="98"/>
      <c r="C5" s="97"/>
    </row>
    <row r="6" spans="1:3" ht="18">
      <c r="A6" s="32" t="s">
        <v>42</v>
      </c>
      <c r="B6" s="99"/>
      <c r="C6" s="100" t="s">
        <v>45</v>
      </c>
    </row>
    <row r="7" spans="1:3" ht="18">
      <c r="A7" s="32"/>
      <c r="B7" s="98"/>
      <c r="C7" s="100"/>
    </row>
    <row r="8" spans="1:3" ht="18">
      <c r="A8" s="32" t="s">
        <v>44</v>
      </c>
      <c r="B8" s="101"/>
      <c r="C8" s="97"/>
    </row>
    <row r="9" spans="1:3" ht="18">
      <c r="A9" s="97"/>
      <c r="B9" s="101"/>
      <c r="C9" s="100"/>
    </row>
    <row r="10" spans="1:3" ht="18">
      <c r="A10" s="102"/>
      <c r="B10" s="101"/>
      <c r="C10" s="100"/>
    </row>
    <row r="11" spans="1:3" ht="18">
      <c r="A11" s="102"/>
      <c r="B11" s="101"/>
      <c r="C11" s="100"/>
    </row>
    <row r="12" spans="1:5" ht="18">
      <c r="A12" s="103"/>
      <c r="B12" s="104"/>
      <c r="C12" s="105"/>
      <c r="D12" s="40"/>
      <c r="E12" s="40"/>
    </row>
    <row r="13" spans="1:3" ht="18">
      <c r="A13" s="102"/>
      <c r="B13" s="100"/>
      <c r="C13" s="97"/>
    </row>
    <row r="14" spans="1:3" ht="63.75" customHeight="1">
      <c r="A14" s="96" t="s">
        <v>96</v>
      </c>
      <c r="B14" s="93"/>
      <c r="C14" s="97"/>
    </row>
    <row r="15" spans="1:3" ht="18">
      <c r="A15" s="97"/>
      <c r="B15" s="98"/>
      <c r="C15" s="97"/>
    </row>
    <row r="16" spans="1:3" ht="18">
      <c r="A16" s="97"/>
      <c r="B16" s="101"/>
      <c r="C16" s="100" t="s">
        <v>35</v>
      </c>
    </row>
    <row r="17" spans="2:3" ht="12.75">
      <c r="B17" s="39"/>
      <c r="C17" s="38"/>
    </row>
    <row r="18" spans="2:3" ht="12.75">
      <c r="B18" s="39"/>
      <c r="C18" s="3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B14" sqref="B14"/>
    </sheetView>
  </sheetViews>
  <sheetFormatPr defaultColWidth="9.140625" defaultRowHeight="12.75"/>
  <cols>
    <col min="1" max="1" width="38.00390625" style="24" customWidth="1"/>
    <col min="2" max="2" width="30.00390625" style="24" customWidth="1"/>
    <col min="3" max="3" width="27.57421875" style="24" customWidth="1"/>
    <col min="4" max="4" width="11.28125" style="24" bestFit="1" customWidth="1"/>
    <col min="5" max="16384" width="9.140625" style="24" customWidth="1"/>
  </cols>
  <sheetData>
    <row r="2" spans="1:3" ht="18">
      <c r="A2" s="31" t="s">
        <v>46</v>
      </c>
      <c r="B2" s="41" t="s">
        <v>33</v>
      </c>
      <c r="C2" s="42"/>
    </row>
    <row r="3" spans="1:2" s="34" customFormat="1" ht="18">
      <c r="A3" s="32"/>
      <c r="B3" s="33"/>
    </row>
    <row r="4" spans="1:4" ht="90">
      <c r="A4" s="96" t="s">
        <v>97</v>
      </c>
      <c r="B4" s="91"/>
      <c r="C4" s="97"/>
      <c r="D4" s="97"/>
    </row>
    <row r="5" spans="1:4" ht="18">
      <c r="A5" s="32"/>
      <c r="B5" s="91"/>
      <c r="C5" s="97"/>
      <c r="D5" s="97"/>
    </row>
    <row r="6" spans="1:4" ht="18">
      <c r="A6" s="32" t="s">
        <v>42</v>
      </c>
      <c r="B6" s="106" t="s">
        <v>50</v>
      </c>
      <c r="C6" s="106" t="s">
        <v>51</v>
      </c>
      <c r="D6" s="97"/>
    </row>
    <row r="7" spans="1:4" ht="9.75" customHeight="1">
      <c r="A7" s="32"/>
      <c r="B7" s="107"/>
      <c r="C7" s="107"/>
      <c r="D7" s="97"/>
    </row>
    <row r="8" spans="1:4" ht="18">
      <c r="A8" s="97"/>
      <c r="B8" s="93"/>
      <c r="C8" s="93"/>
      <c r="D8" s="97"/>
    </row>
    <row r="9" spans="1:4" ht="18">
      <c r="A9" s="97"/>
      <c r="B9" s="93"/>
      <c r="C9" s="93"/>
      <c r="D9" s="97"/>
    </row>
    <row r="10" spans="1:4" ht="18">
      <c r="A10" s="32" t="s">
        <v>44</v>
      </c>
      <c r="B10" s="106" t="s">
        <v>50</v>
      </c>
      <c r="C10" s="106" t="s">
        <v>51</v>
      </c>
      <c r="D10" s="97"/>
    </row>
    <row r="11" spans="1:4" ht="18">
      <c r="A11" s="97"/>
      <c r="B11" s="101"/>
      <c r="C11" s="98"/>
      <c r="D11" s="100" t="s">
        <v>45</v>
      </c>
    </row>
    <row r="12" spans="1:4" ht="12.75">
      <c r="A12" s="28"/>
      <c r="C12" s="36"/>
      <c r="D12" s="38"/>
    </row>
    <row r="13" spans="1:4" ht="12.75">
      <c r="A13" s="29"/>
      <c r="C13" s="36"/>
      <c r="D13" s="38"/>
    </row>
    <row r="14" spans="1:4" ht="15.75">
      <c r="A14" s="37"/>
      <c r="B14" s="39"/>
      <c r="C14" s="36"/>
      <c r="D14" s="38"/>
    </row>
    <row r="15" spans="3:4" ht="12.75">
      <c r="C15" s="36"/>
      <c r="D15" s="38"/>
    </row>
    <row r="16" ht="12.75">
      <c r="C16" s="36"/>
    </row>
    <row r="17" spans="2:4" ht="12.75">
      <c r="B17" s="39"/>
      <c r="C17" s="36"/>
      <c r="D17" s="38"/>
    </row>
    <row r="18" spans="2:4" ht="12.75">
      <c r="B18" s="43"/>
      <c r="C18" s="36"/>
      <c r="D18" s="38"/>
    </row>
    <row r="19" ht="12.75">
      <c r="C19" s="3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B10" sqref="B10"/>
    </sheetView>
  </sheetViews>
  <sheetFormatPr defaultColWidth="9.140625" defaultRowHeight="12.75"/>
  <cols>
    <col min="1" max="1" width="45.57421875" style="24" customWidth="1"/>
    <col min="2" max="2" width="54.140625" style="24" bestFit="1" customWidth="1"/>
    <col min="3" max="16384" width="9.140625" style="24" customWidth="1"/>
  </cols>
  <sheetData>
    <row r="2" spans="1:2" ht="18" customHeight="1">
      <c r="A2" s="22" t="s">
        <v>94</v>
      </c>
      <c r="B2" s="41" t="s">
        <v>33</v>
      </c>
    </row>
    <row r="3" spans="1:2" s="34" customFormat="1" ht="18">
      <c r="A3" s="22" t="s">
        <v>59</v>
      </c>
      <c r="B3" s="33"/>
    </row>
    <row r="4" spans="1:2" ht="18">
      <c r="A4" s="108"/>
      <c r="B4" s="109" t="s">
        <v>36</v>
      </c>
    </row>
    <row r="5" spans="1:2" ht="36">
      <c r="A5" s="110" t="s">
        <v>56</v>
      </c>
      <c r="B5" s="111" t="s">
        <v>85</v>
      </c>
    </row>
    <row r="6" spans="1:2" ht="18">
      <c r="A6" s="108"/>
      <c r="B6" s="112"/>
    </row>
    <row r="7" spans="1:2" ht="18">
      <c r="A7" s="108"/>
      <c r="B7" s="112"/>
    </row>
    <row r="8" spans="1:2" ht="18.75" customHeight="1">
      <c r="A8" s="110" t="s">
        <v>52</v>
      </c>
      <c r="B8" s="111" t="s">
        <v>99</v>
      </c>
    </row>
    <row r="9" spans="1:2" ht="18">
      <c r="A9" s="113"/>
      <c r="B9" s="112"/>
    </row>
    <row r="10" spans="1:2" ht="36">
      <c r="A10" s="110" t="s">
        <v>53</v>
      </c>
      <c r="B10" s="111" t="s">
        <v>99</v>
      </c>
    </row>
    <row r="11" spans="1:2" ht="18">
      <c r="A11" s="108"/>
      <c r="B11" s="114"/>
    </row>
    <row r="12" spans="1:2" ht="18">
      <c r="A12" s="108"/>
      <c r="B12" s="108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C7" sqref="C7"/>
    </sheetView>
  </sheetViews>
  <sheetFormatPr defaultColWidth="9.140625" defaultRowHeight="12.75"/>
  <cols>
    <col min="1" max="1" width="38.8515625" style="24" bestFit="1" customWidth="1"/>
    <col min="2" max="2" width="10.00390625" style="24" customWidth="1"/>
    <col min="3" max="3" width="25.8515625" style="24" customWidth="1"/>
    <col min="4" max="4" width="22.7109375" style="24" bestFit="1" customWidth="1"/>
    <col min="5" max="16384" width="9.140625" style="24" customWidth="1"/>
  </cols>
  <sheetData>
    <row r="2" spans="1:4" ht="18">
      <c r="A2" s="31" t="s">
        <v>60</v>
      </c>
      <c r="B2" s="240" t="s">
        <v>33</v>
      </c>
      <c r="C2" s="240"/>
      <c r="D2" s="240"/>
    </row>
    <row r="3" spans="1:4" ht="18">
      <c r="A3" s="32"/>
      <c r="B3" s="33"/>
      <c r="C3" s="33"/>
      <c r="D3" s="33"/>
    </row>
    <row r="4" spans="1:4" ht="72">
      <c r="A4" s="96" t="s">
        <v>61</v>
      </c>
      <c r="B4" s="33"/>
      <c r="C4" s="33"/>
      <c r="D4" s="33"/>
    </row>
    <row r="5" spans="1:4" ht="18">
      <c r="A5" s="32"/>
      <c r="B5" s="33"/>
      <c r="C5" s="33"/>
      <c r="D5" s="33"/>
    </row>
    <row r="6" spans="1:4" ht="18.75" thickBot="1">
      <c r="A6" s="115" t="s">
        <v>89</v>
      </c>
      <c r="B6" s="97"/>
      <c r="C6" s="97"/>
      <c r="D6" s="97"/>
    </row>
    <row r="7" spans="1:4" ht="36.75" customHeight="1" thickBot="1">
      <c r="A7" s="116"/>
      <c r="B7" s="117"/>
      <c r="C7" s="118" t="s">
        <v>16</v>
      </c>
      <c r="D7" s="119" t="s">
        <v>22</v>
      </c>
    </row>
    <row r="8" spans="1:4" ht="18" customHeight="1" thickTop="1">
      <c r="A8" s="120" t="s">
        <v>14</v>
      </c>
      <c r="B8" s="121" t="s">
        <v>21</v>
      </c>
      <c r="C8" s="122">
        <f>'Step 5b (CZ)'!C16</f>
        <v>6515.499999999999</v>
      </c>
      <c r="D8" s="123">
        <f>'Step 5b (CZ)'!D16</f>
        <v>3163</v>
      </c>
    </row>
    <row r="9" spans="1:4" ht="16.5" customHeight="1" thickBot="1">
      <c r="A9" s="124" t="s">
        <v>23</v>
      </c>
      <c r="B9" s="125" t="s">
        <v>21</v>
      </c>
      <c r="C9" s="126" t="s">
        <v>15</v>
      </c>
      <c r="D9" s="127">
        <f>'Step 5b (CZ)'!D17</f>
        <v>3352.499999999999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17" sqref="E17"/>
    </sheetView>
  </sheetViews>
  <sheetFormatPr defaultColWidth="9.140625" defaultRowHeight="12.75"/>
  <cols>
    <col min="1" max="1" width="38.140625" style="24" customWidth="1"/>
    <col min="2" max="2" width="12.57421875" style="24" bestFit="1" customWidth="1"/>
    <col min="3" max="3" width="15.140625" style="24" customWidth="1"/>
    <col min="4" max="4" width="14.57421875" style="24" customWidth="1"/>
    <col min="5" max="5" width="8.7109375" style="48" customWidth="1"/>
    <col min="6" max="6" width="14.140625" style="24" customWidth="1"/>
    <col min="7" max="7" width="34.57421875" style="24" bestFit="1" customWidth="1"/>
    <col min="8" max="8" width="9.140625" style="24" customWidth="1"/>
    <col min="9" max="9" width="31.421875" style="24" bestFit="1" customWidth="1"/>
    <col min="10" max="16384" width="9.140625" style="24" customWidth="1"/>
  </cols>
  <sheetData>
    <row r="2" spans="1:5" ht="18" customHeight="1">
      <c r="A2" s="31" t="s">
        <v>63</v>
      </c>
      <c r="B2" s="240" t="s">
        <v>33</v>
      </c>
      <c r="C2" s="240"/>
      <c r="D2" s="240"/>
      <c r="E2" s="46"/>
    </row>
    <row r="3" spans="1:5" ht="18">
      <c r="A3" s="32"/>
      <c r="B3" s="33"/>
      <c r="C3" s="33"/>
      <c r="D3" s="33"/>
      <c r="E3" s="47"/>
    </row>
    <row r="4" spans="1:5" ht="47.25">
      <c r="A4" s="35" t="s">
        <v>64</v>
      </c>
      <c r="B4" s="33"/>
      <c r="C4" s="33"/>
      <c r="D4" s="33"/>
      <c r="E4" s="47"/>
    </row>
    <row r="5" spans="1:5" ht="18">
      <c r="A5" s="37"/>
      <c r="B5" s="33"/>
      <c r="C5" s="33"/>
      <c r="D5" s="33"/>
      <c r="E5" s="47"/>
    </row>
    <row r="6" ht="16.5" thickBot="1">
      <c r="A6" s="45" t="s">
        <v>89</v>
      </c>
    </row>
    <row r="7" spans="1:6" ht="33.75" customHeight="1" thickBot="1">
      <c r="A7" s="64"/>
      <c r="B7" s="65"/>
      <c r="C7" s="66" t="s">
        <v>16</v>
      </c>
      <c r="D7" s="66" t="s">
        <v>22</v>
      </c>
      <c r="E7" s="49"/>
      <c r="F7" s="50" t="s">
        <v>67</v>
      </c>
    </row>
    <row r="8" spans="1:6" ht="18">
      <c r="A8" s="241" t="s">
        <v>28</v>
      </c>
      <c r="B8" s="242"/>
      <c r="C8" s="67"/>
      <c r="D8" s="68"/>
      <c r="E8" s="51"/>
      <c r="F8" s="52" t="s">
        <v>15</v>
      </c>
    </row>
    <row r="9" spans="1:6" ht="18">
      <c r="A9" s="69" t="s">
        <v>12</v>
      </c>
      <c r="B9" s="70" t="s">
        <v>21</v>
      </c>
      <c r="C9" s="71">
        <f>'Step 5c (CZ)'!C13</f>
        <v>8032.499999999999</v>
      </c>
      <c r="D9" s="72">
        <f>'Step 5c (CZ)'!D13</f>
        <v>3780</v>
      </c>
      <c r="E9" s="53"/>
      <c r="F9" s="54" t="s">
        <v>90</v>
      </c>
    </row>
    <row r="10" spans="1:6" ht="18">
      <c r="A10" s="243" t="s">
        <v>88</v>
      </c>
      <c r="B10" s="244"/>
      <c r="C10" s="73"/>
      <c r="D10" s="74"/>
      <c r="E10" s="51"/>
      <c r="F10" s="52" t="s">
        <v>15</v>
      </c>
    </row>
    <row r="11" spans="1:6" ht="18">
      <c r="A11" s="75" t="s">
        <v>0</v>
      </c>
      <c r="B11" s="70" t="s">
        <v>21</v>
      </c>
      <c r="C11" s="76">
        <v>97</v>
      </c>
      <c r="D11" s="77">
        <v>97</v>
      </c>
      <c r="E11" s="55"/>
      <c r="F11" s="245" t="s">
        <v>11</v>
      </c>
    </row>
    <row r="12" spans="1:6" ht="18">
      <c r="A12" s="75" t="s">
        <v>1</v>
      </c>
      <c r="B12" s="70" t="s">
        <v>21</v>
      </c>
      <c r="C12" s="76">
        <v>900</v>
      </c>
      <c r="D12" s="78">
        <v>0</v>
      </c>
      <c r="E12" s="56"/>
      <c r="F12" s="246"/>
    </row>
    <row r="13" spans="1:6" s="57" customFormat="1" ht="18">
      <c r="A13" s="75" t="s">
        <v>2</v>
      </c>
      <c r="B13" s="70" t="s">
        <v>21</v>
      </c>
      <c r="C13" s="76">
        <v>26</v>
      </c>
      <c r="D13" s="77">
        <v>26</v>
      </c>
      <c r="E13" s="55"/>
      <c r="F13" s="246"/>
    </row>
    <row r="14" spans="1:6" s="57" customFormat="1" ht="18">
      <c r="A14" s="75" t="s">
        <v>87</v>
      </c>
      <c r="B14" s="70" t="s">
        <v>21</v>
      </c>
      <c r="C14" s="76">
        <v>101</v>
      </c>
      <c r="D14" s="77">
        <v>101</v>
      </c>
      <c r="E14" s="55"/>
      <c r="F14" s="246"/>
    </row>
    <row r="15" spans="1:6" s="57" customFormat="1" ht="18.75" thickBot="1">
      <c r="A15" s="79" t="s">
        <v>86</v>
      </c>
      <c r="B15" s="80" t="s">
        <v>21</v>
      </c>
      <c r="C15" s="81">
        <v>393</v>
      </c>
      <c r="D15" s="82">
        <v>393</v>
      </c>
      <c r="E15" s="55"/>
      <c r="F15" s="246"/>
    </row>
    <row r="16" spans="1:5" s="57" customFormat="1" ht="18.75" thickTop="1">
      <c r="A16" s="83" t="s">
        <v>14</v>
      </c>
      <c r="B16" s="70" t="s">
        <v>21</v>
      </c>
      <c r="C16" s="84">
        <f>C9-SUM(C11:C15)</f>
        <v>6515.499999999999</v>
      </c>
      <c r="D16" s="85">
        <f>D9-SUM(D11:D15)</f>
        <v>3163</v>
      </c>
      <c r="E16" s="55"/>
    </row>
    <row r="17" spans="1:5" ht="18.75" thickBot="1">
      <c r="A17" s="86" t="s">
        <v>23</v>
      </c>
      <c r="B17" s="87" t="s">
        <v>21</v>
      </c>
      <c r="C17" s="88" t="s">
        <v>15</v>
      </c>
      <c r="D17" s="89">
        <f>C16-D16</f>
        <v>3352.499999999999</v>
      </c>
      <c r="E17" s="58"/>
    </row>
    <row r="18" spans="2:12" ht="12.75">
      <c r="B18" s="27"/>
      <c r="D18" s="59"/>
      <c r="E18" s="60"/>
      <c r="F18" s="59"/>
      <c r="G18" s="59"/>
      <c r="H18" s="59"/>
      <c r="I18" s="61"/>
      <c r="J18" s="61"/>
      <c r="K18" s="61"/>
      <c r="L18" s="61"/>
    </row>
  </sheetData>
  <mergeCells count="4">
    <mergeCell ref="B2:D2"/>
    <mergeCell ref="A8:B8"/>
    <mergeCell ref="A10:B10"/>
    <mergeCell ref="F11:F1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C18" sqref="C18"/>
    </sheetView>
  </sheetViews>
  <sheetFormatPr defaultColWidth="9.140625" defaultRowHeight="12.75"/>
  <cols>
    <col min="1" max="1" width="40.140625" style="24" bestFit="1" customWidth="1"/>
    <col min="2" max="2" width="19.7109375" style="24" customWidth="1"/>
    <col min="3" max="3" width="20.00390625" style="24" customWidth="1"/>
    <col min="4" max="4" width="22.7109375" style="24" bestFit="1" customWidth="1"/>
    <col min="5" max="5" width="9.140625" style="24" customWidth="1"/>
    <col min="6" max="6" width="11.7109375" style="24" bestFit="1" customWidth="1"/>
    <col min="7" max="16384" width="9.140625" style="24" customWidth="1"/>
  </cols>
  <sheetData>
    <row r="2" spans="1:4" ht="18" customHeight="1">
      <c r="A2" s="31" t="s">
        <v>65</v>
      </c>
      <c r="B2" s="240" t="s">
        <v>33</v>
      </c>
      <c r="C2" s="240"/>
      <c r="D2" s="240"/>
    </row>
    <row r="3" spans="1:4" ht="18">
      <c r="A3" s="32"/>
      <c r="B3" s="33"/>
      <c r="C3" s="33"/>
      <c r="D3" s="33"/>
    </row>
    <row r="4" spans="1:4" ht="31.5">
      <c r="A4" s="35" t="s">
        <v>66</v>
      </c>
      <c r="B4" s="33"/>
      <c r="C4" s="33"/>
      <c r="D4" s="33"/>
    </row>
    <row r="7" ht="15.75">
      <c r="A7" s="44" t="s">
        <v>72</v>
      </c>
    </row>
    <row r="8" ht="13.5" thickBot="1"/>
    <row r="9" spans="1:6" ht="44.25" customHeight="1" thickBot="1">
      <c r="A9" s="64"/>
      <c r="B9" s="65"/>
      <c r="C9" s="66" t="s">
        <v>16</v>
      </c>
      <c r="D9" s="128" t="s">
        <v>22</v>
      </c>
      <c r="F9" s="50" t="s">
        <v>67</v>
      </c>
    </row>
    <row r="10" spans="1:6" ht="18">
      <c r="A10" s="241" t="s">
        <v>28</v>
      </c>
      <c r="B10" s="242"/>
      <c r="C10" s="67"/>
      <c r="D10" s="68"/>
      <c r="F10" s="62"/>
    </row>
    <row r="11" spans="1:6" ht="18">
      <c r="A11" s="129" t="s">
        <v>17</v>
      </c>
      <c r="B11" s="130" t="s">
        <v>18</v>
      </c>
      <c r="C11" s="131">
        <v>5.1</v>
      </c>
      <c r="D11" s="131">
        <v>2.4</v>
      </c>
      <c r="F11" s="63" t="s">
        <v>3</v>
      </c>
    </row>
    <row r="12" spans="1:6" ht="18">
      <c r="A12" s="129" t="s">
        <v>19</v>
      </c>
      <c r="B12" s="130" t="s">
        <v>20</v>
      </c>
      <c r="C12" s="131">
        <v>1575</v>
      </c>
      <c r="D12" s="131">
        <v>1575</v>
      </c>
      <c r="F12" s="24" t="s">
        <v>11</v>
      </c>
    </row>
    <row r="13" spans="1:4" ht="18">
      <c r="A13" s="132" t="s">
        <v>12</v>
      </c>
      <c r="B13" s="133" t="s">
        <v>21</v>
      </c>
      <c r="C13" s="134">
        <f>C11*C12</f>
        <v>8032.499999999999</v>
      </c>
      <c r="D13" s="134">
        <f>D11*D12</f>
        <v>3780</v>
      </c>
    </row>
    <row r="16" ht="12.75" customHeight="1"/>
  </sheetData>
  <mergeCells count="2">
    <mergeCell ref="B2:D2"/>
    <mergeCell ref="A10:B10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0">
      <selection activeCell="C20" sqref="C20"/>
    </sheetView>
  </sheetViews>
  <sheetFormatPr defaultColWidth="9.140625" defaultRowHeight="12.75"/>
  <cols>
    <col min="1" max="1" width="40.140625" style="24" bestFit="1" customWidth="1"/>
    <col min="2" max="2" width="33.140625" style="24" bestFit="1" customWidth="1"/>
    <col min="3" max="3" width="20.00390625" style="24" customWidth="1"/>
    <col min="4" max="4" width="22.7109375" style="24" bestFit="1" customWidth="1"/>
    <col min="5" max="16384" width="9.140625" style="24" customWidth="1"/>
  </cols>
  <sheetData>
    <row r="2" spans="1:4" ht="18" customHeight="1">
      <c r="A2" s="31" t="s">
        <v>74</v>
      </c>
      <c r="B2" s="240" t="s">
        <v>33</v>
      </c>
      <c r="C2" s="240"/>
      <c r="D2" s="240"/>
    </row>
    <row r="3" spans="1:4" ht="18">
      <c r="A3" s="32"/>
      <c r="B3" s="33"/>
      <c r="C3" s="33"/>
      <c r="D3" s="33"/>
    </row>
    <row r="4" spans="1:4" ht="47.25">
      <c r="A4" s="35" t="s">
        <v>75</v>
      </c>
      <c r="B4" s="33"/>
      <c r="C4" s="33"/>
      <c r="D4" s="33"/>
    </row>
    <row r="7" spans="1:3" ht="15.75">
      <c r="A7" s="247" t="s">
        <v>77</v>
      </c>
      <c r="B7" s="247"/>
      <c r="C7" s="135" t="s">
        <v>78</v>
      </c>
    </row>
    <row r="8" spans="1:3" ht="15.75">
      <c r="A8" s="247" t="s">
        <v>81</v>
      </c>
      <c r="B8" s="247"/>
      <c r="C8" s="135" t="s">
        <v>79</v>
      </c>
    </row>
    <row r="10" ht="12.75">
      <c r="A10" s="24" t="s">
        <v>80</v>
      </c>
    </row>
    <row r="12" ht="13.5" thickBot="1"/>
    <row r="13" spans="1:3" ht="43.5" customHeight="1">
      <c r="A13" s="136"/>
      <c r="B13" s="154" t="s">
        <v>89</v>
      </c>
      <c r="C13" s="97"/>
    </row>
    <row r="14" spans="1:3" ht="18">
      <c r="A14" s="138" t="s">
        <v>57</v>
      </c>
      <c r="B14" s="139" t="s">
        <v>54</v>
      </c>
      <c r="C14" s="97"/>
    </row>
    <row r="15" spans="1:3" ht="18.75" thickBot="1">
      <c r="A15" s="140" t="s">
        <v>58</v>
      </c>
      <c r="B15" s="141" t="s">
        <v>15</v>
      </c>
      <c r="C15" s="97"/>
    </row>
    <row r="16" spans="1:3" ht="18.75" thickTop="1">
      <c r="A16" s="142" t="s">
        <v>23</v>
      </c>
      <c r="B16" s="143">
        <f>'Step 5a (CZ)'!D9</f>
        <v>3352.499999999999</v>
      </c>
      <c r="C16" s="144" t="s">
        <v>21</v>
      </c>
    </row>
    <row r="17" spans="1:3" ht="18">
      <c r="A17" s="142" t="s">
        <v>91</v>
      </c>
      <c r="B17" s="143">
        <v>3355</v>
      </c>
      <c r="C17" s="144" t="s">
        <v>21</v>
      </c>
    </row>
    <row r="18" spans="1:4" ht="18">
      <c r="A18" s="142" t="s">
        <v>23</v>
      </c>
      <c r="B18" s="143">
        <f>B17/D18</f>
        <v>112.64437281762021</v>
      </c>
      <c r="C18" s="144" t="s">
        <v>10</v>
      </c>
      <c r="D18" s="24">
        <v>29.784</v>
      </c>
    </row>
    <row r="19" spans="1:3" ht="12" customHeight="1">
      <c r="A19" s="145"/>
      <c r="B19" s="146"/>
      <c r="C19" s="97"/>
    </row>
    <row r="20" spans="1:3" ht="18">
      <c r="A20" s="147" t="s">
        <v>82</v>
      </c>
      <c r="B20" s="148" t="str">
        <f>C8</f>
        <v>200 *</v>
      </c>
      <c r="C20" s="144" t="s">
        <v>10</v>
      </c>
    </row>
    <row r="21" spans="1:3" ht="18">
      <c r="A21" s="149" t="s">
        <v>84</v>
      </c>
      <c r="B21" s="150">
        <f>B18</f>
        <v>112.64437281762021</v>
      </c>
      <c r="C21" s="144" t="s">
        <v>10</v>
      </c>
    </row>
    <row r="22" spans="1:3" ht="36.75" thickBot="1">
      <c r="A22" s="151" t="s">
        <v>83</v>
      </c>
      <c r="B22" s="152">
        <v>112</v>
      </c>
      <c r="C22" s="144" t="s">
        <v>10</v>
      </c>
    </row>
    <row r="23" spans="1:4" ht="36.75" thickBot="1">
      <c r="A23" s="151" t="s">
        <v>92</v>
      </c>
      <c r="B23" s="153">
        <f>B22*D23</f>
        <v>3082.7999999999997</v>
      </c>
      <c r="C23" s="144" t="s">
        <v>21</v>
      </c>
      <c r="D23" s="24">
        <v>27.525</v>
      </c>
    </row>
    <row r="24" spans="1:4" ht="36.75" thickBot="1">
      <c r="A24" s="151" t="s">
        <v>93</v>
      </c>
      <c r="B24" s="153">
        <f>B22*D24</f>
        <v>2952.768</v>
      </c>
      <c r="C24" s="144" t="s">
        <v>21</v>
      </c>
      <c r="D24" s="24">
        <v>26.364</v>
      </c>
    </row>
  </sheetData>
  <mergeCells count="3">
    <mergeCell ref="B2:D2"/>
    <mergeCell ref="A8:B8"/>
    <mergeCell ref="A7:B7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7" sqref="A17"/>
    </sheetView>
  </sheetViews>
  <sheetFormatPr defaultColWidth="9.140625" defaultRowHeight="12.75"/>
  <cols>
    <col min="1" max="1" width="41.8515625" style="24" customWidth="1"/>
    <col min="2" max="2" width="33.140625" style="24" bestFit="1" customWidth="1"/>
    <col min="3" max="3" width="20.421875" style="24" customWidth="1"/>
    <col min="4" max="4" width="22.7109375" style="24" bestFit="1" customWidth="1"/>
    <col min="5" max="16384" width="9.140625" style="24" customWidth="1"/>
  </cols>
  <sheetData>
    <row r="2" spans="1:4" ht="18" customHeight="1">
      <c r="A2" s="31" t="s">
        <v>73</v>
      </c>
      <c r="B2" s="240" t="s">
        <v>33</v>
      </c>
      <c r="C2" s="240"/>
      <c r="D2" s="240"/>
    </row>
    <row r="3" spans="1:4" ht="18">
      <c r="A3" s="32"/>
      <c r="B3" s="33"/>
      <c r="C3" s="33"/>
      <c r="D3" s="33"/>
    </row>
    <row r="4" spans="1:4" ht="18">
      <c r="A4" s="35" t="s">
        <v>76</v>
      </c>
      <c r="B4" s="33"/>
      <c r="C4" s="33"/>
      <c r="D4" s="33"/>
    </row>
    <row r="6" ht="13.5" thickBot="1"/>
    <row r="7" spans="1:3" ht="18">
      <c r="A7" s="136"/>
      <c r="B7" s="137" t="s">
        <v>89</v>
      </c>
      <c r="C7" s="97"/>
    </row>
    <row r="8" spans="1:3" ht="18">
      <c r="A8" s="138" t="s">
        <v>57</v>
      </c>
      <c r="B8" s="139" t="s">
        <v>54</v>
      </c>
      <c r="C8" s="97"/>
    </row>
    <row r="9" spans="1:3" ht="18.75" thickBot="1">
      <c r="A9" s="140" t="s">
        <v>58</v>
      </c>
      <c r="B9" s="141" t="s">
        <v>15</v>
      </c>
      <c r="C9" s="97"/>
    </row>
    <row r="10" spans="1:3" ht="19.5" thickBot="1" thickTop="1">
      <c r="A10" s="151" t="s">
        <v>83</v>
      </c>
      <c r="B10" s="152">
        <v>112</v>
      </c>
      <c r="C10" s="144" t="s">
        <v>10</v>
      </c>
    </row>
    <row r="11" spans="1:4" ht="36.75" thickBot="1">
      <c r="A11" s="151" t="s">
        <v>92</v>
      </c>
      <c r="B11" s="153">
        <f>B10*D11</f>
        <v>3082.7999999999997</v>
      </c>
      <c r="C11" s="144" t="s">
        <v>21</v>
      </c>
      <c r="D11" s="108">
        <v>27.525</v>
      </c>
    </row>
    <row r="12" spans="1:4" ht="36.75" thickBot="1">
      <c r="A12" s="151" t="s">
        <v>93</v>
      </c>
      <c r="B12" s="153">
        <f>B10*D12</f>
        <v>2952.768</v>
      </c>
      <c r="C12" s="144" t="s">
        <v>21</v>
      </c>
      <c r="D12" s="108">
        <v>26.364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Bortolozzo</dc:creator>
  <cp:keywords/>
  <dc:description/>
  <cp:lastModifiedBy>Andrea</cp:lastModifiedBy>
  <cp:lastPrinted>2007-11-27T09:50:33Z</cp:lastPrinted>
  <dcterms:created xsi:type="dcterms:W3CDTF">2007-07-30T10:28:47Z</dcterms:created>
  <dcterms:modified xsi:type="dcterms:W3CDTF">2008-06-24T15:02:09Z</dcterms:modified>
  <cp:category/>
  <cp:version/>
  <cp:contentType/>
  <cp:contentStatus/>
</cp:coreProperties>
</file>